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чий стол\РЕШЕНИЯ\Решения 2024\реш.41 уточнение бюджета\"/>
    </mc:Choice>
  </mc:AlternateContent>
  <bookViews>
    <workbookView xWindow="0" yWindow="0" windowWidth="22170" windowHeight="9000"/>
  </bookViews>
  <sheets>
    <sheet name="Лист1" sheetId="3" r:id="rId1"/>
  </sheets>
  <definedNames>
    <definedName name="_xlnm.Print_Area" localSheetId="0">Лист1!$A$1:$L$90</definedName>
  </definedNames>
  <calcPr calcId="162913"/>
</workbook>
</file>

<file path=xl/calcChain.xml><?xml version="1.0" encoding="utf-8"?>
<calcChain xmlns="http://schemas.openxmlformats.org/spreadsheetml/2006/main">
  <c r="H77" i="3" l="1"/>
  <c r="G77" i="3"/>
  <c r="H81" i="3"/>
  <c r="H53" i="3" l="1"/>
  <c r="J17" i="3"/>
  <c r="I17" i="3"/>
  <c r="L81" i="3"/>
  <c r="G81" i="3"/>
  <c r="G53" i="3"/>
  <c r="H17" i="3"/>
  <c r="I81" i="3"/>
  <c r="J81" i="3"/>
  <c r="I78" i="3"/>
  <c r="J78" i="3"/>
  <c r="I20" i="3"/>
  <c r="J20" i="3"/>
  <c r="H20" i="3"/>
  <c r="H21" i="3" l="1"/>
  <c r="D6" i="3" s="1"/>
  <c r="I21" i="3"/>
  <c r="D7" i="3" s="1"/>
  <c r="J21" i="3"/>
  <c r="D8" i="3" s="1"/>
  <c r="G78" i="3"/>
  <c r="G82" i="3" s="1"/>
  <c r="H78" i="3"/>
  <c r="H82" i="3" s="1"/>
  <c r="I82" i="3"/>
  <c r="D24" i="3" s="1"/>
  <c r="J82" i="3"/>
  <c r="D25" i="3" s="1"/>
  <c r="D23" i="3" l="1"/>
  <c r="J84" i="3"/>
  <c r="I84" i="3"/>
  <c r="H84" i="3"/>
</calcChain>
</file>

<file path=xl/sharedStrings.xml><?xml version="1.0" encoding="utf-8"?>
<sst xmlns="http://schemas.openxmlformats.org/spreadsheetml/2006/main" count="227" uniqueCount="108">
  <si>
    <t>Классификация</t>
  </si>
  <si>
    <t>мероприятие</t>
  </si>
  <si>
    <t>Код БА</t>
  </si>
  <si>
    <t>Тип средств</t>
  </si>
  <si>
    <t>Л/С</t>
  </si>
  <si>
    <t>Код дохода</t>
  </si>
  <si>
    <t>2024г</t>
  </si>
  <si>
    <t>Пояснительная записка</t>
  </si>
  <si>
    <t>№п/п</t>
  </si>
  <si>
    <t>Пояснение</t>
  </si>
  <si>
    <t>2025г</t>
  </si>
  <si>
    <t>Итого за счет налоговых неналоговых поступлений</t>
  </si>
  <si>
    <t>Итого за счет межбюджетных трансферотов</t>
  </si>
  <si>
    <t>ВСЕГО:</t>
  </si>
  <si>
    <t>Итого за счет межбюджетных трансфертов</t>
  </si>
  <si>
    <t>Изменение объема расходов бюджета поселения:</t>
  </si>
  <si>
    <t xml:space="preserve">Изменение  в 2024г по расходам на сумму    </t>
  </si>
  <si>
    <t xml:space="preserve">Изменение  в 2025г по расходам на сумму    </t>
  </si>
  <si>
    <t xml:space="preserve">Изменение в 2024г по доходам на сумму    </t>
  </si>
  <si>
    <t xml:space="preserve">Изменение в 2025г по доходам на сумму    </t>
  </si>
  <si>
    <t>Изменение объема доходов бюджета поселения:</t>
  </si>
  <si>
    <t>Изменение источников</t>
  </si>
  <si>
    <t>Код КРКС</t>
  </si>
  <si>
    <t>сумма уменьшения</t>
  </si>
  <si>
    <t>сумма увеличения</t>
  </si>
  <si>
    <t>Сумма переходящего остатка на начало месяца</t>
  </si>
  <si>
    <t xml:space="preserve">Исполнитель </t>
  </si>
  <si>
    <t>в том числе дорожный 0,00</t>
  </si>
  <si>
    <t>итого по Администрации:</t>
  </si>
  <si>
    <t>итого по МКУ:</t>
  </si>
  <si>
    <t>110</t>
  </si>
  <si>
    <t>200</t>
  </si>
  <si>
    <t>81.00.00</t>
  </si>
  <si>
    <t>А.Е.Бургардт</t>
  </si>
  <si>
    <t>Н.А.Корниенко</t>
  </si>
  <si>
    <t>2026г</t>
  </si>
  <si>
    <t>код цели</t>
  </si>
  <si>
    <t>11.00.00</t>
  </si>
  <si>
    <t xml:space="preserve">Изменение в 2026г по доходам на сумму    </t>
  </si>
  <si>
    <t xml:space="preserve">Изменение  в 2026г по расходам на сумму    </t>
  </si>
  <si>
    <t>601 202 25372 10 0000 150</t>
  </si>
  <si>
    <t xml:space="preserve">Субсидии бюджетам сельских
поселений на развитие
транспортной инфраструктуры
на сельских территориях </t>
  </si>
  <si>
    <t>01.01.20</t>
  </si>
  <si>
    <t>1019.100</t>
  </si>
  <si>
    <t>601.01.001.1</t>
  </si>
  <si>
    <t>0104 01104 19980 242 226.01.99</t>
  </si>
  <si>
    <t>1002.111</t>
  </si>
  <si>
    <t>0705 01104 19990 244 226.01.99</t>
  </si>
  <si>
    <t>1011.150</t>
  </si>
  <si>
    <t>01.01.10</t>
  </si>
  <si>
    <t>1037.150</t>
  </si>
  <si>
    <t xml:space="preserve">0113 01104 19990 244 227.01.99 </t>
  </si>
  <si>
    <t>182 10302231 01 0000 110</t>
  </si>
  <si>
    <t>182 10302241 01 0000 110</t>
  </si>
  <si>
    <t>182 10302251 01 0000 110</t>
  </si>
  <si>
    <t>182 10302261 01 0000 110</t>
  </si>
  <si>
    <t>01.02.01</t>
  </si>
  <si>
    <t>12.02.09</t>
  </si>
  <si>
    <t>Увеличение плановых показателей на акцизы</t>
  </si>
  <si>
    <t>0104 01104 19980 242 346.01.99</t>
  </si>
  <si>
    <t>01.01.06</t>
  </si>
  <si>
    <t>1007.150</t>
  </si>
  <si>
    <t>0104 01104 19980 244 226.01.99</t>
  </si>
  <si>
    <t>0104 01104 19980 244 346.01.99</t>
  </si>
  <si>
    <t>0401 0110519990 119 213.01.99</t>
  </si>
  <si>
    <t>0113 0110319990 244 226.01.99</t>
  </si>
  <si>
    <t>0801 0110219990 244 226.01.99</t>
  </si>
  <si>
    <t>01.01.05</t>
  </si>
  <si>
    <t xml:space="preserve"> 01.01.08</t>
  </si>
  <si>
    <t>1013.150</t>
  </si>
  <si>
    <t>01.01.03</t>
  </si>
  <si>
    <t>0503 01101 19990 244 225.01.99</t>
  </si>
  <si>
    <t>01.01.01</t>
  </si>
  <si>
    <t>0503 01101 19990 244 310.01.99</t>
  </si>
  <si>
    <t>0503 01101 19990 244 344.01.99</t>
  </si>
  <si>
    <t>0503 01101 19990 244 346.01.99</t>
  </si>
  <si>
    <t>0310 0110719990 244 226.01.99</t>
  </si>
  <si>
    <t>01.01.21</t>
  </si>
  <si>
    <t>0104 01104 19980 242 225.01.99</t>
  </si>
  <si>
    <t>01.01.02</t>
  </si>
  <si>
    <t xml:space="preserve"> 0505 0110119990 244 345.01.99</t>
  </si>
  <si>
    <t xml:space="preserve"> 0505 0110119990 244 344.01.99</t>
  </si>
  <si>
    <t>0502 01105 81080 244 344.01.99</t>
  </si>
  <si>
    <t>01.01.12</t>
  </si>
  <si>
    <t>0502 01105 81080 244 310.01.99</t>
  </si>
  <si>
    <t xml:space="preserve"> 0505 0110119990 242 346.01.99</t>
  </si>
  <si>
    <t xml:space="preserve"> 0505 0110119990 244 346.01.99</t>
  </si>
  <si>
    <t>Оплата неисключительных прав</t>
  </si>
  <si>
    <t>Оплата неисключительных прав (сентябрь)</t>
  </si>
  <si>
    <t>За счет увеличения акцизов на приобретение ГСМ (октябрь)</t>
  </si>
  <si>
    <t>Оплата строительных материалов (сентябрь)</t>
  </si>
  <si>
    <t>Оплата электроматериалов для уличного освещения (сентябрь)</t>
  </si>
  <si>
    <t>Оплата административного штрафа (август)</t>
  </si>
  <si>
    <t xml:space="preserve"> 0505 0110119990 853 295.01.99</t>
  </si>
  <si>
    <t>На оплату электроматериалов для уличного освещения (август)</t>
  </si>
  <si>
    <t>На оплату неисключительных прав (август)</t>
  </si>
  <si>
    <t>На оплату административного штрафа (август)</t>
  </si>
  <si>
    <t xml:space="preserve"> 1003.100</t>
  </si>
  <si>
    <t>0409 0120119990 244 343.01.01</t>
  </si>
  <si>
    <t>1008.150</t>
  </si>
  <si>
    <t>0503 0110119990 244 226.01.99</t>
  </si>
  <si>
    <t xml:space="preserve"> 16 .04.01</t>
  </si>
  <si>
    <t>На приобретение ГСМ (август)</t>
  </si>
  <si>
    <t>1027.150</t>
  </si>
  <si>
    <t>1046.150</t>
  </si>
  <si>
    <t>1026.150</t>
  </si>
  <si>
    <t>1028.150</t>
  </si>
  <si>
    <r>
      <rPr>
        <sz val="10"/>
        <rFont val="Times New Roman"/>
        <family val="1"/>
        <charset val="204"/>
      </rPr>
      <t>Проект решения Совета Баррикадского сельского поселения Исилькульского муниципального района "О внесении изменений  в решение Совета Баррикадского сельского поселения Исилькульского муниципального района Омской области от  25</t>
    </r>
    <r>
      <rPr>
        <sz val="10"/>
        <color rgb="FFFF0000"/>
        <rFont val="Times New Roman"/>
        <family val="1"/>
        <charset val="204"/>
      </rPr>
      <t>.</t>
    </r>
    <r>
      <rPr>
        <sz val="10"/>
        <rFont val="Times New Roman"/>
        <family val="1"/>
        <charset val="204"/>
      </rPr>
      <t>12.2023г. № 70   "О бюджете Баррикадского сельского поселения на 2024 год и на плановый период 2025 и 2026 годов" подготовлен в соответствии с требованиями бюджетного законодательства и предполагает уточнение параметров решения Совета Баррикадского сельского поселения Исилькульского муниципального района "О бюджете Баррикадского сельского поселения на 2024 год и на плановый период 2025 и 2026 годов" (далее – Решение) по доходам, расходам и источникам финансирования дефицита районного бюджета.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</si>
</sst>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\.00\.00"/>
    <numFmt numFmtId="165" formatCode="0.000"/>
  </numFmts>
  <fonts count="11" x14ac:knownFonts="1">
    <font>
      <sz val="10"/>
      <name val="Arial Cyr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5" fillId="0" borderId="0"/>
    <xf numFmtId="0" fontId="7" fillId="0" borderId="0"/>
    <xf numFmtId="0" fontId="6" fillId="0" borderId="0"/>
  </cellStyleXfs>
  <cellXfs count="171">
    <xf numFmtId="0" fontId="0" fillId="0" borderId="0" xfId="0"/>
    <xf numFmtId="0" fontId="3" fillId="2" borderId="0" xfId="0" applyFont="1" applyFill="1"/>
    <xf numFmtId="2" fontId="3" fillId="2" borderId="0" xfId="0" applyNumberFormat="1" applyFont="1" applyFill="1" applyAlignment="1">
      <alignment horizontal="center"/>
    </xf>
    <xf numFmtId="0" fontId="3" fillId="2" borderId="0" xfId="0" applyFont="1" applyFill="1" applyAlignment="1"/>
    <xf numFmtId="0" fontId="3" fillId="2" borderId="0" xfId="0" applyFont="1" applyFill="1" applyAlignment="1">
      <alignment horizontal="center"/>
    </xf>
    <xf numFmtId="0" fontId="4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2" fontId="4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left" vertical="top" wrapText="1"/>
    </xf>
    <xf numFmtId="2" fontId="3" fillId="2" borderId="0" xfId="0" applyNumberFormat="1" applyFont="1" applyFill="1" applyBorder="1" applyAlignment="1">
      <alignment horizontal="center" vertical="top" wrapText="1"/>
    </xf>
    <xf numFmtId="2" fontId="3" fillId="2" borderId="0" xfId="0" applyNumberFormat="1" applyFont="1" applyFill="1" applyAlignment="1">
      <alignment horizontal="center" wrapText="1"/>
    </xf>
    <xf numFmtId="2" fontId="3" fillId="2" borderId="0" xfId="0" applyNumberFormat="1" applyFont="1" applyFill="1" applyAlignment="1">
      <alignment horizontal="center" wrapText="1"/>
    </xf>
    <xf numFmtId="2" fontId="4" fillId="2" borderId="0" xfId="0" applyNumberFormat="1" applyFont="1" applyFill="1" applyBorder="1" applyAlignment="1">
      <alignment horizontal="center" vertical="top" wrapText="1"/>
    </xf>
    <xf numFmtId="2" fontId="4" fillId="2" borderId="0" xfId="0" applyNumberFormat="1" applyFont="1" applyFill="1" applyBorder="1" applyAlignment="1">
      <alignment horizontal="center" vertical="top" wrapText="1"/>
    </xf>
    <xf numFmtId="2" fontId="4" fillId="2" borderId="0" xfId="0" applyNumberFormat="1" applyFont="1" applyFill="1" applyBorder="1" applyAlignment="1">
      <alignment horizontal="center" vertical="top" wrapText="1"/>
    </xf>
    <xf numFmtId="2" fontId="3" fillId="2" borderId="0" xfId="0" applyNumberFormat="1" applyFont="1" applyFill="1" applyBorder="1" applyAlignment="1">
      <alignment horizontal="left" vertical="top" wrapText="1"/>
    </xf>
    <xf numFmtId="2" fontId="3" fillId="2" borderId="0" xfId="0" applyNumberFormat="1" applyFont="1" applyFill="1" applyBorder="1" applyAlignment="1">
      <alignment horizontal="center" vertical="top" wrapText="1"/>
    </xf>
    <xf numFmtId="2" fontId="3" fillId="2" borderId="0" xfId="0" applyNumberFormat="1" applyFont="1" applyFill="1" applyBorder="1" applyAlignment="1">
      <alignment horizontal="left" vertical="top" wrapText="1"/>
    </xf>
    <xf numFmtId="2" fontId="3" fillId="2" borderId="0" xfId="0" applyNumberFormat="1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/>
    </xf>
    <xf numFmtId="2" fontId="3" fillId="2" borderId="0" xfId="0" applyNumberFormat="1" applyFont="1" applyFill="1" applyAlignment="1">
      <alignment horizontal="left" wrapText="1"/>
    </xf>
    <xf numFmtId="2" fontId="8" fillId="2" borderId="0" xfId="0" applyNumberFormat="1" applyFont="1" applyFill="1" applyAlignment="1">
      <alignment horizontal="left" wrapText="1"/>
    </xf>
    <xf numFmtId="0" fontId="8" fillId="2" borderId="0" xfId="0" applyFont="1" applyFill="1" applyAlignment="1"/>
    <xf numFmtId="4" fontId="10" fillId="3" borderId="2" xfId="0" applyNumberFormat="1" applyFont="1" applyFill="1" applyBorder="1" applyAlignment="1"/>
    <xf numFmtId="4" fontId="10" fillId="3" borderId="0" xfId="0" applyNumberFormat="1" applyFont="1" applyFill="1" applyBorder="1" applyAlignment="1"/>
    <xf numFmtId="0" fontId="8" fillId="2" borderId="0" xfId="0" applyFont="1" applyFill="1" applyAlignment="1">
      <alignment horizontal="center"/>
    </xf>
    <xf numFmtId="0" fontId="8" fillId="2" borderId="0" xfId="0" applyFont="1" applyFill="1"/>
    <xf numFmtId="0" fontId="8" fillId="2" borderId="1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center"/>
    </xf>
    <xf numFmtId="0" fontId="8" fillId="2" borderId="2" xfId="0" applyFont="1" applyFill="1" applyBorder="1" applyAlignment="1">
      <alignment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justify" vertical="center"/>
    </xf>
    <xf numFmtId="0" fontId="8" fillId="2" borderId="0" xfId="0" applyFont="1" applyFill="1" applyAlignment="1">
      <alignment vertical="center"/>
    </xf>
    <xf numFmtId="49" fontId="8" fillId="2" borderId="4" xfId="0" applyNumberFormat="1" applyFont="1" applyFill="1" applyBorder="1" applyAlignment="1">
      <alignment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2" fontId="8" fillId="4" borderId="2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justify" vertical="center"/>
    </xf>
    <xf numFmtId="2" fontId="8" fillId="2" borderId="3" xfId="0" applyNumberFormat="1" applyFont="1" applyFill="1" applyBorder="1" applyAlignment="1">
      <alignment horizontal="center" vertical="center" wrapText="1"/>
    </xf>
    <xf numFmtId="2" fontId="8" fillId="2" borderId="2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8" fillId="2" borderId="3" xfId="0" applyFont="1" applyFill="1" applyBorder="1" applyAlignment="1">
      <alignment vertical="center"/>
    </xf>
    <xf numFmtId="0" fontId="8" fillId="2" borderId="3" xfId="0" applyFont="1" applyFill="1" applyBorder="1" applyAlignment="1">
      <alignment horizontal="left" vertical="center"/>
    </xf>
    <xf numFmtId="0" fontId="8" fillId="2" borderId="2" xfId="0" applyFont="1" applyFill="1" applyBorder="1" applyAlignment="1">
      <alignment horizontal="center" vertical="center"/>
    </xf>
    <xf numFmtId="4" fontId="8" fillId="2" borderId="2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justify" vertical="top" wrapText="1"/>
    </xf>
    <xf numFmtId="0" fontId="10" fillId="2" borderId="4" xfId="0" applyFont="1" applyFill="1" applyBorder="1" applyAlignment="1">
      <alignment horizontal="left"/>
    </xf>
    <xf numFmtId="0" fontId="10" fillId="2" borderId="5" xfId="0" applyFont="1" applyFill="1" applyBorder="1" applyAlignment="1">
      <alignment horizontal="left"/>
    </xf>
    <xf numFmtId="0" fontId="10" fillId="2" borderId="3" xfId="0" applyFont="1" applyFill="1" applyBorder="1" applyAlignment="1">
      <alignment horizontal="left"/>
    </xf>
    <xf numFmtId="0" fontId="10" fillId="2" borderId="3" xfId="0" applyFont="1" applyFill="1" applyBorder="1" applyAlignment="1">
      <alignment horizontal="left"/>
    </xf>
    <xf numFmtId="2" fontId="10" fillId="2" borderId="2" xfId="0" applyNumberFormat="1" applyFont="1" applyFill="1" applyBorder="1" applyAlignment="1">
      <alignment horizontal="center" vertical="center"/>
    </xf>
    <xf numFmtId="4" fontId="10" fillId="3" borderId="2" xfId="0" applyNumberFormat="1" applyFont="1" applyFill="1" applyBorder="1" applyAlignment="1">
      <alignment horizontal="center" vertical="center" wrapText="1"/>
    </xf>
    <xf numFmtId="164" fontId="8" fillId="0" borderId="3" xfId="4" applyNumberFormat="1" applyFont="1" applyFill="1" applyBorder="1" applyAlignment="1" applyProtection="1">
      <alignment horizontal="left" vertical="top" wrapText="1"/>
      <protection hidden="1"/>
    </xf>
    <xf numFmtId="0" fontId="10" fillId="2" borderId="0" xfId="0" applyFont="1" applyFill="1"/>
    <xf numFmtId="0" fontId="8" fillId="7" borderId="2" xfId="0" applyFont="1" applyFill="1" applyBorder="1" applyAlignment="1">
      <alignment vertical="center"/>
    </xf>
    <xf numFmtId="49" fontId="8" fillId="7" borderId="4" xfId="0" applyNumberFormat="1" applyFont="1" applyFill="1" applyBorder="1" applyAlignment="1">
      <alignment horizontal="left" vertical="center"/>
    </xf>
    <xf numFmtId="49" fontId="8" fillId="7" borderId="5" xfId="0" applyNumberFormat="1" applyFont="1" applyFill="1" applyBorder="1" applyAlignment="1">
      <alignment horizontal="left" vertical="center"/>
    </xf>
    <xf numFmtId="49" fontId="8" fillId="7" borderId="3" xfId="0" applyNumberFormat="1" applyFont="1" applyFill="1" applyBorder="1" applyAlignment="1">
      <alignment horizontal="left" vertical="center"/>
    </xf>
    <xf numFmtId="0" fontId="8" fillId="8" borderId="3" xfId="0" applyFont="1" applyFill="1" applyBorder="1" applyAlignment="1">
      <alignment horizontal="left" vertical="center"/>
    </xf>
    <xf numFmtId="2" fontId="8" fillId="8" borderId="2" xfId="0" applyNumberFormat="1" applyFont="1" applyFill="1" applyBorder="1" applyAlignment="1">
      <alignment horizontal="center" vertical="center"/>
    </xf>
    <xf numFmtId="4" fontId="8" fillId="8" borderId="2" xfId="0" applyNumberFormat="1" applyFont="1" applyFill="1" applyBorder="1" applyAlignment="1">
      <alignment horizontal="center" vertical="center" wrapText="1"/>
    </xf>
    <xf numFmtId="4" fontId="8" fillId="8" borderId="2" xfId="0" applyNumberFormat="1" applyFont="1" applyFill="1" applyBorder="1" applyAlignment="1">
      <alignment horizontal="center" vertical="center"/>
    </xf>
    <xf numFmtId="49" fontId="8" fillId="8" borderId="2" xfId="0" applyNumberFormat="1" applyFont="1" applyFill="1" applyBorder="1" applyAlignment="1">
      <alignment horizontal="center" vertical="center"/>
    </xf>
    <xf numFmtId="0" fontId="8" fillId="8" borderId="2" xfId="0" applyFont="1" applyFill="1" applyBorder="1" applyAlignment="1">
      <alignment horizontal="justify" vertical="top" wrapText="1"/>
    </xf>
    <xf numFmtId="0" fontId="10" fillId="7" borderId="0" xfId="0" applyFont="1" applyFill="1"/>
    <xf numFmtId="0" fontId="8" fillId="2" borderId="2" xfId="0" applyFont="1" applyFill="1" applyBorder="1"/>
    <xf numFmtId="0" fontId="10" fillId="2" borderId="4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2" fontId="10" fillId="2" borderId="2" xfId="0" applyNumberFormat="1" applyFont="1" applyFill="1" applyBorder="1" applyAlignment="1">
      <alignment horizontal="center"/>
    </xf>
    <xf numFmtId="4" fontId="10" fillId="2" borderId="2" xfId="0" applyNumberFormat="1" applyFont="1" applyFill="1" applyBorder="1" applyAlignment="1">
      <alignment horizontal="center"/>
    </xf>
    <xf numFmtId="2" fontId="10" fillId="2" borderId="3" xfId="0" applyNumberFormat="1" applyFont="1" applyFill="1" applyBorder="1" applyAlignment="1">
      <alignment wrapText="1"/>
    </xf>
    <xf numFmtId="0" fontId="10" fillId="2" borderId="0" xfId="0" applyFont="1" applyFill="1" applyAlignment="1">
      <alignment horizontal="center"/>
    </xf>
    <xf numFmtId="4" fontId="10" fillId="3" borderId="2" xfId="0" applyNumberFormat="1" applyFont="1" applyFill="1" applyBorder="1" applyAlignment="1">
      <alignment horizontal="center"/>
    </xf>
    <xf numFmtId="4" fontId="10" fillId="3" borderId="0" xfId="0" applyNumberFormat="1" applyFont="1" applyFill="1" applyBorder="1" applyAlignment="1">
      <alignment horizontal="center"/>
    </xf>
    <xf numFmtId="2" fontId="10" fillId="2" borderId="0" xfId="0" applyNumberFormat="1" applyFont="1" applyFill="1" applyBorder="1" applyAlignment="1">
      <alignment horizontal="left"/>
    </xf>
    <xf numFmtId="2" fontId="8" fillId="2" borderId="0" xfId="0" applyNumberFormat="1" applyFont="1" applyFill="1" applyBorder="1" applyAlignment="1"/>
    <xf numFmtId="2" fontId="10" fillId="2" borderId="0" xfId="0" applyNumberFormat="1" applyFont="1" applyFill="1" applyBorder="1" applyAlignment="1">
      <alignment horizontal="left"/>
    </xf>
    <xf numFmtId="0" fontId="8" fillId="2" borderId="6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8" fillId="2" borderId="7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top" wrapText="1"/>
    </xf>
    <xf numFmtId="0" fontId="10" fillId="2" borderId="7" xfId="0" applyFont="1" applyFill="1" applyBorder="1" applyAlignment="1">
      <alignment horizontal="center" vertical="top" wrapText="1"/>
    </xf>
    <xf numFmtId="0" fontId="8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top" wrapText="1"/>
    </xf>
    <xf numFmtId="0" fontId="8" fillId="2" borderId="7" xfId="0" applyFont="1" applyFill="1" applyBorder="1" applyAlignment="1">
      <alignment horizontal="center" vertical="top" wrapText="1"/>
    </xf>
    <xf numFmtId="0" fontId="10" fillId="2" borderId="8" xfId="0" applyFont="1" applyFill="1" applyBorder="1" applyAlignment="1">
      <alignment horizontal="center" vertical="top" wrapText="1"/>
    </xf>
    <xf numFmtId="0" fontId="10" fillId="2" borderId="7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/>
    </xf>
    <xf numFmtId="3" fontId="8" fillId="2" borderId="3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top" wrapText="1"/>
    </xf>
    <xf numFmtId="49" fontId="8" fillId="2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top" wrapText="1"/>
    </xf>
    <xf numFmtId="3" fontId="8" fillId="0" borderId="3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top" wrapText="1"/>
    </xf>
    <xf numFmtId="0" fontId="8" fillId="0" borderId="2" xfId="0" applyNumberFormat="1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horizontal="center"/>
    </xf>
    <xf numFmtId="2" fontId="8" fillId="0" borderId="0" xfId="0" applyNumberFormat="1" applyFont="1" applyFill="1" applyAlignment="1">
      <alignment horizontal="center"/>
    </xf>
    <xf numFmtId="2" fontId="8" fillId="0" borderId="2" xfId="0" applyNumberFormat="1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14" fontId="8" fillId="0" borderId="2" xfId="0" applyNumberFormat="1" applyFont="1" applyFill="1" applyBorder="1" applyAlignment="1">
      <alignment horizontal="center" vertical="center" wrapText="1"/>
    </xf>
    <xf numFmtId="2" fontId="8" fillId="2" borderId="0" xfId="0" applyNumberFormat="1" applyFont="1" applyFill="1" applyAlignment="1">
      <alignment horizontal="center"/>
    </xf>
    <xf numFmtId="4" fontId="8" fillId="2" borderId="2" xfId="0" applyNumberFormat="1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49" fontId="10" fillId="4" borderId="2" xfId="0" applyNumberFormat="1" applyFont="1" applyFill="1" applyBorder="1" applyAlignment="1">
      <alignment horizontal="left" vertical="center" wrapText="1"/>
    </xf>
    <xf numFmtId="49" fontId="10" fillId="4" borderId="2" xfId="0" applyNumberFormat="1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4" fontId="10" fillId="4" borderId="2" xfId="0" applyNumberFormat="1" applyFont="1" applyFill="1" applyBorder="1" applyAlignment="1">
      <alignment horizontal="center" vertical="center" wrapText="1"/>
    </xf>
    <xf numFmtId="4" fontId="10" fillId="4" borderId="2" xfId="0" applyNumberFormat="1" applyFont="1" applyFill="1" applyBorder="1" applyAlignment="1">
      <alignment horizontal="center" vertical="top" wrapText="1"/>
    </xf>
    <xf numFmtId="49" fontId="10" fillId="4" borderId="2" xfId="0" applyNumberFormat="1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left" vertical="top" wrapText="1"/>
    </xf>
    <xf numFmtId="0" fontId="10" fillId="4" borderId="0" xfId="0" applyFont="1" applyFill="1"/>
    <xf numFmtId="0" fontId="8" fillId="0" borderId="2" xfId="0" applyFont="1" applyFill="1" applyBorder="1" applyAlignment="1">
      <alignment horizontal="left" vertical="center" wrapText="1"/>
    </xf>
    <xf numFmtId="3" fontId="8" fillId="9" borderId="3" xfId="0" applyNumberFormat="1" applyFont="1" applyFill="1" applyBorder="1" applyAlignment="1">
      <alignment horizontal="center" vertical="center" wrapText="1"/>
    </xf>
    <xf numFmtId="3" fontId="10" fillId="2" borderId="3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left" vertical="center" wrapText="1"/>
    </xf>
    <xf numFmtId="0" fontId="10" fillId="4" borderId="2" xfId="0" applyFont="1" applyFill="1" applyBorder="1"/>
    <xf numFmtId="0" fontId="10" fillId="4" borderId="2" xfId="0" applyFont="1" applyFill="1" applyBorder="1" applyAlignment="1">
      <alignment horizontal="center" vertical="top" wrapText="1"/>
    </xf>
    <xf numFmtId="4" fontId="10" fillId="4" borderId="2" xfId="0" applyNumberFormat="1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/>
    </xf>
    <xf numFmtId="0" fontId="10" fillId="0" borderId="5" xfId="0" applyFont="1" applyFill="1" applyBorder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2" xfId="0" applyFont="1" applyFill="1" applyBorder="1" applyAlignment="1">
      <alignment horizontal="center" vertical="top" wrapText="1"/>
    </xf>
    <xf numFmtId="4" fontId="8" fillId="2" borderId="2" xfId="0" applyNumberFormat="1" applyFont="1" applyFill="1" applyBorder="1" applyAlignment="1">
      <alignment horizontal="left" vertical="center" wrapText="1"/>
    </xf>
    <xf numFmtId="0" fontId="8" fillId="7" borderId="2" xfId="0" applyFont="1" applyFill="1" applyBorder="1" applyAlignment="1">
      <alignment horizontal="center" vertical="center"/>
    </xf>
    <xf numFmtId="2" fontId="8" fillId="0" borderId="4" xfId="0" applyNumberFormat="1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7" borderId="0" xfId="0" applyFont="1" applyFill="1"/>
    <xf numFmtId="49" fontId="8" fillId="0" borderId="2" xfId="0" applyNumberFormat="1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/>
    </xf>
    <xf numFmtId="4" fontId="8" fillId="8" borderId="2" xfId="0" applyNumberFormat="1" applyFont="1" applyFill="1" applyBorder="1" applyAlignment="1">
      <alignment horizontal="left" vertical="center" wrapText="1"/>
    </xf>
    <xf numFmtId="2" fontId="8" fillId="2" borderId="2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center" vertical="top" wrapText="1"/>
    </xf>
    <xf numFmtId="4" fontId="10" fillId="3" borderId="2" xfId="0" applyNumberFormat="1" applyFont="1" applyFill="1" applyBorder="1" applyAlignment="1">
      <alignment horizontal="center" vertical="top" wrapText="1"/>
    </xf>
    <xf numFmtId="2" fontId="10" fillId="5" borderId="2" xfId="0" applyNumberFormat="1" applyFont="1" applyFill="1" applyBorder="1" applyAlignment="1">
      <alignment horizontal="center" vertical="top" wrapText="1"/>
    </xf>
    <xf numFmtId="2" fontId="10" fillId="2" borderId="2" xfId="0" applyNumberFormat="1" applyFont="1" applyFill="1" applyBorder="1" applyAlignment="1">
      <alignment horizontal="center" vertical="top" wrapText="1"/>
    </xf>
    <xf numFmtId="0" fontId="10" fillId="2" borderId="0" xfId="0" applyFont="1" applyFill="1" applyBorder="1" applyAlignment="1">
      <alignment horizontal="justify" vertical="top" wrapText="1"/>
    </xf>
    <xf numFmtId="2" fontId="10" fillId="2" borderId="0" xfId="0" applyNumberFormat="1" applyFont="1" applyFill="1" applyBorder="1" applyAlignment="1">
      <alignment horizontal="center" vertical="top" wrapText="1"/>
    </xf>
    <xf numFmtId="4" fontId="10" fillId="3" borderId="0" xfId="0" applyNumberFormat="1" applyFont="1" applyFill="1" applyBorder="1" applyAlignment="1">
      <alignment horizontal="center" vertical="top" wrapText="1"/>
    </xf>
    <xf numFmtId="2" fontId="10" fillId="5" borderId="0" xfId="0" applyNumberFormat="1" applyFont="1" applyFill="1" applyBorder="1" applyAlignment="1">
      <alignment horizontal="center" vertical="top" wrapText="1"/>
    </xf>
    <xf numFmtId="2" fontId="8" fillId="2" borderId="0" xfId="0" applyNumberFormat="1" applyFont="1" applyFill="1" applyBorder="1" applyAlignment="1">
      <alignment horizontal="center" vertical="top" wrapText="1"/>
    </xf>
    <xf numFmtId="2" fontId="10" fillId="2" borderId="0" xfId="0" applyNumberFormat="1" applyFont="1" applyFill="1" applyBorder="1" applyAlignment="1">
      <alignment vertical="top" wrapText="1"/>
    </xf>
    <xf numFmtId="2" fontId="10" fillId="2" borderId="0" xfId="0" applyNumberFormat="1" applyFont="1" applyFill="1" applyBorder="1" applyAlignment="1">
      <alignment horizontal="left" vertical="top" wrapText="1"/>
    </xf>
    <xf numFmtId="2" fontId="10" fillId="0" borderId="0" xfId="0" applyNumberFormat="1" applyFont="1" applyFill="1" applyBorder="1" applyAlignment="1">
      <alignment horizontal="center" vertical="top" wrapText="1"/>
    </xf>
    <xf numFmtId="2" fontId="10" fillId="6" borderId="0" xfId="0" applyNumberFormat="1" applyFont="1" applyFill="1" applyBorder="1" applyAlignment="1">
      <alignment horizontal="center" vertical="top" wrapText="1"/>
    </xf>
    <xf numFmtId="0" fontId="10" fillId="6" borderId="0" xfId="0" applyFont="1" applyFill="1"/>
    <xf numFmtId="4" fontId="10" fillId="2" borderId="0" xfId="0" applyNumberFormat="1" applyFont="1" applyFill="1"/>
    <xf numFmtId="2" fontId="10" fillId="6" borderId="0" xfId="0" applyNumberFormat="1" applyFont="1" applyFill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2 2" xfId="2"/>
    <cellStyle name="Обычный 3" xfId="3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2"/>
  <sheetViews>
    <sheetView tabSelected="1" view="pageBreakPreview" topLeftCell="A68" zoomScaleNormal="100" zoomScaleSheetLayoutView="100" workbookViewId="0">
      <selection activeCell="A19" sqref="A19:XFD21"/>
    </sheetView>
  </sheetViews>
  <sheetFormatPr defaultColWidth="8.85546875" defaultRowHeight="15.75" x14ac:dyDescent="0.25"/>
  <cols>
    <col min="1" max="1" width="5.7109375" style="1" customWidth="1"/>
    <col min="2" max="2" width="35.85546875" style="1" customWidth="1"/>
    <col min="3" max="3" width="11.85546875" style="4" customWidth="1"/>
    <col min="4" max="4" width="13.5703125" style="4" customWidth="1"/>
    <col min="5" max="5" width="8.140625" style="7" customWidth="1"/>
    <col min="6" max="6" width="16.7109375" style="4" customWidth="1"/>
    <col min="7" max="7" width="16.85546875" style="7" customWidth="1"/>
    <col min="8" max="8" width="14.85546875" style="7" customWidth="1"/>
    <col min="9" max="10" width="13.42578125" style="7" customWidth="1"/>
    <col min="11" max="11" width="14.42578125" style="4" customWidth="1"/>
    <col min="12" max="12" width="33.42578125" style="1" customWidth="1"/>
    <col min="13" max="13" width="8.85546875" style="1" hidden="1" customWidth="1"/>
    <col min="14" max="16384" width="8.85546875" style="1"/>
  </cols>
  <sheetData>
    <row r="1" spans="1:13" x14ac:dyDescent="0.25">
      <c r="A1" s="20" t="s">
        <v>7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13" ht="79.5" customHeight="1" x14ac:dyDescent="0.25">
      <c r="A2" s="22" t="s">
        <v>107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</row>
    <row r="3" spans="1:13" x14ac:dyDescent="0.25">
      <c r="B3" s="11"/>
      <c r="C3" s="11"/>
      <c r="D3" s="11"/>
      <c r="E3" s="12"/>
      <c r="F3" s="11"/>
      <c r="G3" s="12"/>
      <c r="H3" s="11"/>
      <c r="I3" s="11"/>
      <c r="J3" s="11"/>
      <c r="K3" s="11"/>
      <c r="L3" s="12"/>
    </row>
    <row r="4" spans="1:13" x14ac:dyDescent="0.25">
      <c r="B4" s="20" t="s">
        <v>20</v>
      </c>
      <c r="C4" s="20"/>
      <c r="D4" s="20"/>
      <c r="E4" s="20"/>
      <c r="F4" s="20"/>
      <c r="G4" s="20"/>
      <c r="H4" s="20"/>
      <c r="I4" s="20"/>
      <c r="J4" s="20"/>
      <c r="K4" s="20"/>
      <c r="L4" s="20"/>
    </row>
    <row r="5" spans="1:13" x14ac:dyDescent="0.25">
      <c r="B5" s="4"/>
    </row>
    <row r="6" spans="1:13" s="27" customFormat="1" ht="12.75" x14ac:dyDescent="0.2">
      <c r="A6" s="23" t="s">
        <v>18</v>
      </c>
      <c r="B6" s="23"/>
      <c r="C6" s="23"/>
      <c r="D6" s="24">
        <f>H21</f>
        <v>2556300</v>
      </c>
      <c r="E6" s="25"/>
      <c r="F6" s="23"/>
      <c r="G6" s="23"/>
      <c r="H6" s="26"/>
      <c r="I6" s="26"/>
      <c r="J6" s="26"/>
      <c r="K6" s="23"/>
      <c r="L6" s="23"/>
    </row>
    <row r="7" spans="1:13" s="27" customFormat="1" ht="12.75" x14ac:dyDescent="0.2">
      <c r="A7" s="23" t="s">
        <v>19</v>
      </c>
      <c r="B7" s="23"/>
      <c r="C7" s="23"/>
      <c r="D7" s="24">
        <f>I21</f>
        <v>0</v>
      </c>
      <c r="E7" s="25"/>
      <c r="F7" s="23"/>
      <c r="G7" s="23"/>
      <c r="H7" s="26"/>
      <c r="I7" s="26"/>
      <c r="J7" s="26"/>
      <c r="K7" s="23"/>
      <c r="L7" s="23"/>
    </row>
    <row r="8" spans="1:13" s="27" customFormat="1" ht="12.75" x14ac:dyDescent="0.2">
      <c r="A8" s="23" t="s">
        <v>38</v>
      </c>
      <c r="B8" s="23"/>
      <c r="C8" s="23"/>
      <c r="D8" s="24">
        <f>J21</f>
        <v>0</v>
      </c>
      <c r="E8" s="25"/>
      <c r="F8" s="23"/>
      <c r="G8" s="23"/>
      <c r="H8" s="26"/>
      <c r="I8" s="26"/>
      <c r="J8" s="26"/>
      <c r="K8" s="23"/>
      <c r="L8" s="23"/>
    </row>
    <row r="9" spans="1:13" s="27" customFormat="1" ht="12.75" x14ac:dyDescent="0.2">
      <c r="B9" s="28"/>
      <c r="C9" s="29"/>
      <c r="D9" s="29"/>
      <c r="E9" s="29"/>
      <c r="F9" s="29"/>
      <c r="G9" s="29"/>
      <c r="H9" s="29"/>
      <c r="I9" s="29"/>
      <c r="J9" s="29"/>
      <c r="K9" s="29"/>
      <c r="L9" s="28"/>
    </row>
    <row r="10" spans="1:13" s="38" customFormat="1" ht="39" customHeight="1" x14ac:dyDescent="0.2">
      <c r="A10" s="30" t="s">
        <v>8</v>
      </c>
      <c r="B10" s="31" t="s">
        <v>5</v>
      </c>
      <c r="C10" s="31"/>
      <c r="D10" s="31"/>
      <c r="E10" s="32"/>
      <c r="F10" s="33"/>
      <c r="G10" s="33" t="s">
        <v>36</v>
      </c>
      <c r="H10" s="34" t="s">
        <v>6</v>
      </c>
      <c r="I10" s="35" t="s">
        <v>10</v>
      </c>
      <c r="J10" s="34" t="s">
        <v>35</v>
      </c>
      <c r="K10" s="36" t="s">
        <v>3</v>
      </c>
      <c r="L10" s="37" t="s">
        <v>9</v>
      </c>
    </row>
    <row r="11" spans="1:13" s="38" customFormat="1" ht="25.5" x14ac:dyDescent="0.2">
      <c r="A11" s="30"/>
      <c r="B11" s="39" t="s">
        <v>52</v>
      </c>
      <c r="C11" s="40"/>
      <c r="D11" s="41"/>
      <c r="E11" s="41"/>
      <c r="F11" s="33"/>
      <c r="G11" s="33"/>
      <c r="H11" s="42">
        <v>23980</v>
      </c>
      <c r="I11" s="43"/>
      <c r="J11" s="44"/>
      <c r="K11" s="45"/>
      <c r="L11" s="46" t="s">
        <v>58</v>
      </c>
    </row>
    <row r="12" spans="1:13" s="38" customFormat="1" ht="25.5" x14ac:dyDescent="0.2">
      <c r="A12" s="30"/>
      <c r="B12" s="39" t="s">
        <v>53</v>
      </c>
      <c r="C12" s="40"/>
      <c r="D12" s="41"/>
      <c r="E12" s="41"/>
      <c r="F12" s="33"/>
      <c r="G12" s="33"/>
      <c r="H12" s="42">
        <v>54</v>
      </c>
      <c r="I12" s="43"/>
      <c r="J12" s="44"/>
      <c r="K12" s="45"/>
      <c r="L12" s="46" t="s">
        <v>58</v>
      </c>
    </row>
    <row r="13" spans="1:13" s="38" customFormat="1" ht="25.5" x14ac:dyDescent="0.2">
      <c r="A13" s="30"/>
      <c r="B13" s="39" t="s">
        <v>54</v>
      </c>
      <c r="C13" s="40"/>
      <c r="D13" s="41"/>
      <c r="E13" s="41"/>
      <c r="F13" s="33"/>
      <c r="G13" s="33"/>
      <c r="H13" s="42">
        <v>41576</v>
      </c>
      <c r="I13" s="47"/>
      <c r="J13" s="48"/>
      <c r="K13" s="45"/>
      <c r="L13" s="46" t="s">
        <v>58</v>
      </c>
    </row>
    <row r="14" spans="1:13" s="38" customFormat="1" ht="25.5" x14ac:dyDescent="0.2">
      <c r="A14" s="30"/>
      <c r="B14" s="39" t="s">
        <v>55</v>
      </c>
      <c r="C14" s="40"/>
      <c r="D14" s="41"/>
      <c r="E14" s="41"/>
      <c r="F14" s="33"/>
      <c r="G14" s="33"/>
      <c r="H14" s="42">
        <v>-9310</v>
      </c>
      <c r="I14" s="47"/>
      <c r="J14" s="48"/>
      <c r="K14" s="45"/>
      <c r="L14" s="46" t="s">
        <v>58</v>
      </c>
    </row>
    <row r="15" spans="1:13" s="38" customFormat="1" ht="12.75" x14ac:dyDescent="0.2">
      <c r="A15" s="30"/>
      <c r="B15" s="39"/>
      <c r="C15" s="40"/>
      <c r="D15" s="41"/>
      <c r="E15" s="41"/>
      <c r="F15" s="33"/>
      <c r="G15" s="33"/>
      <c r="H15" s="49"/>
      <c r="I15" s="50"/>
      <c r="J15" s="33"/>
      <c r="K15" s="45"/>
      <c r="L15" s="46"/>
    </row>
    <row r="16" spans="1:13" s="27" customFormat="1" ht="12.75" x14ac:dyDescent="0.2">
      <c r="A16" s="30"/>
      <c r="B16" s="51"/>
      <c r="C16" s="52"/>
      <c r="D16" s="53"/>
      <c r="E16" s="54"/>
      <c r="F16" s="55"/>
      <c r="G16" s="55"/>
      <c r="H16" s="56"/>
      <c r="I16" s="57"/>
      <c r="J16" s="57"/>
      <c r="K16" s="45"/>
      <c r="L16" s="58"/>
    </row>
    <row r="17" spans="1:12" s="66" customFormat="1" ht="12.75" x14ac:dyDescent="0.2">
      <c r="A17" s="59" t="s">
        <v>11</v>
      </c>
      <c r="B17" s="60"/>
      <c r="C17" s="60"/>
      <c r="D17" s="61"/>
      <c r="E17" s="62"/>
      <c r="F17" s="63"/>
      <c r="G17" s="63"/>
      <c r="H17" s="64">
        <f>SUM(H11:H16)</f>
        <v>56300</v>
      </c>
      <c r="I17" s="64">
        <f>SUM(I11:I16)</f>
        <v>0</v>
      </c>
      <c r="J17" s="64">
        <f>SUM(J11:J16)</f>
        <v>0</v>
      </c>
      <c r="K17" s="45"/>
      <c r="L17" s="65"/>
    </row>
    <row r="18" spans="1:12" s="77" customFormat="1" ht="55.5" customHeight="1" x14ac:dyDescent="0.2">
      <c r="A18" s="67"/>
      <c r="B18" s="68" t="s">
        <v>40</v>
      </c>
      <c r="C18" s="69"/>
      <c r="D18" s="70"/>
      <c r="E18" s="71"/>
      <c r="F18" s="72"/>
      <c r="G18" s="72"/>
      <c r="H18" s="73">
        <v>2500000</v>
      </c>
      <c r="I18" s="74"/>
      <c r="J18" s="74"/>
      <c r="K18" s="75" t="s">
        <v>57</v>
      </c>
      <c r="L18" s="76" t="s">
        <v>41</v>
      </c>
    </row>
    <row r="19" spans="1:12" s="66" customFormat="1" ht="12.75" x14ac:dyDescent="0.2">
      <c r="A19" s="78"/>
      <c r="B19" s="68"/>
      <c r="C19" s="69"/>
      <c r="D19" s="70"/>
      <c r="E19" s="71"/>
      <c r="F19" s="72"/>
      <c r="G19" s="72"/>
      <c r="H19" s="73"/>
      <c r="I19" s="74"/>
      <c r="J19" s="74"/>
      <c r="K19" s="75"/>
      <c r="L19" s="76"/>
    </row>
    <row r="20" spans="1:12" s="66" customFormat="1" ht="12.75" x14ac:dyDescent="0.2">
      <c r="A20" s="59" t="s">
        <v>12</v>
      </c>
      <c r="B20" s="60"/>
      <c r="C20" s="60"/>
      <c r="D20" s="61"/>
      <c r="E20" s="62"/>
      <c r="F20" s="63"/>
      <c r="G20" s="63"/>
      <c r="H20" s="64">
        <f>SUM(H18:H19)</f>
        <v>2500000</v>
      </c>
      <c r="I20" s="64">
        <f>SUM(I18:I19)</f>
        <v>0</v>
      </c>
      <c r="J20" s="64">
        <f>SUM(J18:J19)</f>
        <v>0</v>
      </c>
      <c r="K20" s="45"/>
      <c r="L20" s="65"/>
    </row>
    <row r="21" spans="1:12" s="66" customFormat="1" ht="12.75" x14ac:dyDescent="0.2">
      <c r="A21" s="79" t="s">
        <v>13</v>
      </c>
      <c r="B21" s="80"/>
      <c r="C21" s="80"/>
      <c r="D21" s="81"/>
      <c r="E21" s="41"/>
      <c r="F21" s="82"/>
      <c r="G21" s="82"/>
      <c r="H21" s="64">
        <f>H17+H20</f>
        <v>2556300</v>
      </c>
      <c r="I21" s="64">
        <f>I17+I20</f>
        <v>0</v>
      </c>
      <c r="J21" s="64">
        <f>J17+J20</f>
        <v>0</v>
      </c>
      <c r="K21" s="83"/>
      <c r="L21" s="84"/>
    </row>
    <row r="22" spans="1:12" s="27" customFormat="1" ht="27.75" customHeight="1" x14ac:dyDescent="0.2">
      <c r="B22" s="85" t="s">
        <v>15</v>
      </c>
      <c r="C22" s="85"/>
      <c r="D22" s="85"/>
      <c r="E22" s="85"/>
      <c r="F22" s="85"/>
      <c r="G22" s="85"/>
      <c r="H22" s="85"/>
      <c r="I22" s="85"/>
      <c r="J22" s="85"/>
      <c r="K22" s="85"/>
      <c r="L22" s="85"/>
    </row>
    <row r="23" spans="1:12" s="27" customFormat="1" ht="12.75" x14ac:dyDescent="0.2">
      <c r="A23" s="23" t="s">
        <v>16</v>
      </c>
      <c r="B23" s="23"/>
      <c r="C23" s="23"/>
      <c r="D23" s="86">
        <f>H82+G82</f>
        <v>56300</v>
      </c>
      <c r="E23" s="87"/>
      <c r="F23" s="88"/>
      <c r="G23" s="88"/>
      <c r="H23" s="88"/>
      <c r="I23" s="88"/>
      <c r="J23" s="88"/>
      <c r="K23" s="88"/>
      <c r="L23" s="89"/>
    </row>
    <row r="24" spans="1:12" s="27" customFormat="1" ht="12.75" x14ac:dyDescent="0.2">
      <c r="A24" s="23" t="s">
        <v>17</v>
      </c>
      <c r="B24" s="23"/>
      <c r="C24" s="23"/>
      <c r="D24" s="86">
        <f>I82</f>
        <v>0</v>
      </c>
      <c r="E24" s="87"/>
      <c r="F24" s="90"/>
      <c r="G24" s="90"/>
      <c r="H24" s="90"/>
      <c r="I24" s="90"/>
      <c r="J24" s="90"/>
      <c r="K24" s="90"/>
      <c r="L24" s="89"/>
    </row>
    <row r="25" spans="1:12" s="27" customFormat="1" ht="12.75" x14ac:dyDescent="0.2">
      <c r="A25" s="23" t="s">
        <v>39</v>
      </c>
      <c r="B25" s="23"/>
      <c r="C25" s="23"/>
      <c r="D25" s="86">
        <f>J82</f>
        <v>0</v>
      </c>
      <c r="E25" s="87"/>
      <c r="F25" s="90"/>
      <c r="G25" s="90"/>
      <c r="H25" s="90"/>
      <c r="I25" s="90"/>
      <c r="J25" s="90"/>
      <c r="K25" s="90"/>
      <c r="L25" s="89"/>
    </row>
    <row r="26" spans="1:12" s="27" customFormat="1" ht="12.75" x14ac:dyDescent="0.2">
      <c r="B26" s="28"/>
      <c r="C26" s="29"/>
      <c r="D26" s="29"/>
      <c r="E26" s="29"/>
      <c r="F26" s="29"/>
      <c r="G26" s="29"/>
      <c r="H26" s="29"/>
      <c r="I26" s="29"/>
      <c r="J26" s="29"/>
      <c r="K26" s="29"/>
      <c r="L26" s="28"/>
    </row>
    <row r="27" spans="1:12" s="27" customFormat="1" ht="21.75" customHeight="1" x14ac:dyDescent="0.2">
      <c r="A27" s="91" t="s">
        <v>8</v>
      </c>
      <c r="B27" s="92" t="s">
        <v>0</v>
      </c>
      <c r="C27" s="92" t="s">
        <v>1</v>
      </c>
      <c r="D27" s="92" t="s">
        <v>2</v>
      </c>
      <c r="E27" s="92" t="s">
        <v>22</v>
      </c>
      <c r="F27" s="92" t="s">
        <v>4</v>
      </c>
      <c r="G27" s="93" t="s">
        <v>6</v>
      </c>
      <c r="H27" s="94"/>
      <c r="I27" s="95" t="s">
        <v>10</v>
      </c>
      <c r="J27" s="95" t="s">
        <v>35</v>
      </c>
      <c r="K27" s="92" t="s">
        <v>3</v>
      </c>
      <c r="L27" s="95" t="s">
        <v>9</v>
      </c>
    </row>
    <row r="28" spans="1:12" s="27" customFormat="1" ht="23.25" customHeight="1" x14ac:dyDescent="0.2">
      <c r="A28" s="96"/>
      <c r="B28" s="97"/>
      <c r="C28" s="97"/>
      <c r="D28" s="97"/>
      <c r="E28" s="97"/>
      <c r="F28" s="97"/>
      <c r="G28" s="33" t="s">
        <v>23</v>
      </c>
      <c r="H28" s="50" t="s">
        <v>24</v>
      </c>
      <c r="I28" s="98"/>
      <c r="J28" s="98"/>
      <c r="K28" s="97"/>
      <c r="L28" s="98"/>
    </row>
    <row r="29" spans="1:12" s="27" customFormat="1" ht="12.75" hidden="1" x14ac:dyDescent="0.2">
      <c r="A29" s="99"/>
      <c r="B29" s="100"/>
      <c r="C29" s="101"/>
      <c r="D29" s="101"/>
      <c r="E29" s="101"/>
      <c r="F29" s="101"/>
      <c r="G29" s="50"/>
      <c r="H29" s="50"/>
      <c r="I29" s="102"/>
      <c r="J29" s="103"/>
      <c r="K29" s="101"/>
      <c r="L29" s="103"/>
    </row>
    <row r="30" spans="1:12" s="27" customFormat="1" ht="12.75" hidden="1" x14ac:dyDescent="0.2">
      <c r="A30" s="104">
        <v>1</v>
      </c>
      <c r="B30" s="105"/>
      <c r="C30" s="106"/>
      <c r="D30" s="36"/>
      <c r="E30" s="107"/>
      <c r="F30" s="36"/>
      <c r="G30" s="108"/>
      <c r="H30" s="108"/>
      <c r="I30" s="108"/>
      <c r="J30" s="109"/>
      <c r="K30" s="109"/>
      <c r="L30" s="110"/>
    </row>
    <row r="31" spans="1:12" s="27" customFormat="1" ht="12.75" hidden="1" x14ac:dyDescent="0.2">
      <c r="A31" s="104"/>
      <c r="B31" s="105"/>
      <c r="C31" s="106"/>
      <c r="D31" s="36"/>
      <c r="E31" s="107"/>
      <c r="F31" s="36"/>
      <c r="G31" s="56"/>
      <c r="H31" s="56"/>
      <c r="I31" s="109"/>
      <c r="J31" s="109"/>
      <c r="K31" s="109"/>
      <c r="L31" s="111"/>
    </row>
    <row r="32" spans="1:12" s="27" customFormat="1" ht="12.75" hidden="1" x14ac:dyDescent="0.2">
      <c r="A32" s="55"/>
      <c r="B32" s="105"/>
      <c r="C32" s="106"/>
      <c r="D32" s="36"/>
      <c r="E32" s="107"/>
      <c r="F32" s="36"/>
      <c r="G32" s="108"/>
      <c r="H32" s="108"/>
      <c r="I32" s="108"/>
      <c r="J32" s="109"/>
      <c r="K32" s="109"/>
      <c r="L32" s="111"/>
    </row>
    <row r="33" spans="1:12" s="27" customFormat="1" ht="12.75" hidden="1" x14ac:dyDescent="0.2">
      <c r="A33" s="55"/>
      <c r="B33" s="105"/>
      <c r="C33" s="106"/>
      <c r="D33" s="36"/>
      <c r="E33" s="107"/>
      <c r="F33" s="36"/>
      <c r="G33" s="56"/>
      <c r="H33" s="56"/>
      <c r="I33" s="109"/>
      <c r="J33" s="109"/>
      <c r="K33" s="109"/>
      <c r="L33" s="111"/>
    </row>
    <row r="34" spans="1:12" s="27" customFormat="1" ht="27.75" customHeight="1" x14ac:dyDescent="0.2">
      <c r="A34" s="55"/>
      <c r="B34" s="112" t="s">
        <v>45</v>
      </c>
      <c r="C34" s="106"/>
      <c r="D34" s="113" t="s">
        <v>46</v>
      </c>
      <c r="E34" s="106" t="s">
        <v>30</v>
      </c>
      <c r="F34" s="113" t="s">
        <v>44</v>
      </c>
      <c r="G34" s="114"/>
      <c r="H34" s="114">
        <v>11000</v>
      </c>
      <c r="I34" s="115"/>
      <c r="J34" s="115"/>
      <c r="K34" s="109" t="s">
        <v>37</v>
      </c>
      <c r="L34" s="116" t="s">
        <v>88</v>
      </c>
    </row>
    <row r="35" spans="1:12" s="27" customFormat="1" ht="12.75" hidden="1" x14ac:dyDescent="0.2">
      <c r="A35" s="55"/>
      <c r="B35" s="117"/>
      <c r="C35" s="118"/>
      <c r="D35" s="118"/>
      <c r="E35" s="118"/>
      <c r="F35" s="118"/>
      <c r="G35" s="118"/>
      <c r="H35" s="118"/>
      <c r="I35" s="118"/>
      <c r="J35" s="118"/>
      <c r="K35" s="26"/>
    </row>
    <row r="36" spans="1:12" s="27" customFormat="1" ht="12.75" hidden="1" x14ac:dyDescent="0.2">
      <c r="A36" s="55"/>
      <c r="B36" s="117"/>
      <c r="C36" s="118"/>
      <c r="D36" s="118"/>
      <c r="E36" s="118"/>
      <c r="F36" s="118"/>
      <c r="G36" s="118"/>
      <c r="H36" s="118"/>
      <c r="I36" s="118"/>
      <c r="J36" s="118"/>
      <c r="K36" s="26"/>
    </row>
    <row r="37" spans="1:12" s="27" customFormat="1" ht="28.5" customHeight="1" x14ac:dyDescent="0.2">
      <c r="A37" s="55"/>
      <c r="B37" s="112" t="s">
        <v>45</v>
      </c>
      <c r="C37" s="106"/>
      <c r="D37" s="113" t="s">
        <v>46</v>
      </c>
      <c r="E37" s="106" t="s">
        <v>30</v>
      </c>
      <c r="F37" s="113" t="s">
        <v>44</v>
      </c>
      <c r="G37" s="114"/>
      <c r="H37" s="119">
        <v>30000</v>
      </c>
      <c r="I37" s="115"/>
      <c r="J37" s="118"/>
      <c r="K37" s="109" t="s">
        <v>32</v>
      </c>
      <c r="L37" s="116" t="s">
        <v>88</v>
      </c>
    </row>
    <row r="38" spans="1:12" s="27" customFormat="1" ht="27.75" customHeight="1" x14ac:dyDescent="0.2">
      <c r="A38" s="55"/>
      <c r="B38" s="112" t="s">
        <v>78</v>
      </c>
      <c r="C38" s="106"/>
      <c r="D38" s="113" t="s">
        <v>46</v>
      </c>
      <c r="E38" s="106" t="s">
        <v>30</v>
      </c>
      <c r="F38" s="113" t="s">
        <v>44</v>
      </c>
      <c r="G38" s="114">
        <v>-2000</v>
      </c>
      <c r="H38" s="114"/>
      <c r="I38" s="115"/>
      <c r="J38" s="115"/>
      <c r="K38" s="109" t="s">
        <v>37</v>
      </c>
      <c r="L38" s="111" t="s">
        <v>94</v>
      </c>
    </row>
    <row r="39" spans="1:12" s="27" customFormat="1" ht="29.25" customHeight="1" x14ac:dyDescent="0.2">
      <c r="A39" s="55"/>
      <c r="B39" s="112" t="s">
        <v>59</v>
      </c>
      <c r="C39" s="106"/>
      <c r="D39" s="113" t="s">
        <v>46</v>
      </c>
      <c r="E39" s="106" t="s">
        <v>30</v>
      </c>
      <c r="F39" s="113" t="s">
        <v>44</v>
      </c>
      <c r="G39" s="114">
        <v>-1000</v>
      </c>
      <c r="H39" s="114"/>
      <c r="I39" s="115"/>
      <c r="J39" s="115"/>
      <c r="K39" s="109" t="s">
        <v>37</v>
      </c>
      <c r="L39" s="111" t="s">
        <v>94</v>
      </c>
    </row>
    <row r="40" spans="1:12" s="27" customFormat="1" ht="27.75" customHeight="1" x14ac:dyDescent="0.2">
      <c r="A40" s="55"/>
      <c r="B40" s="112" t="s">
        <v>62</v>
      </c>
      <c r="C40" s="106"/>
      <c r="D40" s="113" t="s">
        <v>46</v>
      </c>
      <c r="E40" s="106" t="s">
        <v>30</v>
      </c>
      <c r="F40" s="113" t="s">
        <v>44</v>
      </c>
      <c r="G40" s="114">
        <v>-500</v>
      </c>
      <c r="H40" s="119"/>
      <c r="I40" s="115"/>
      <c r="J40" s="115"/>
      <c r="K40" s="109" t="s">
        <v>37</v>
      </c>
      <c r="L40" s="111" t="s">
        <v>94</v>
      </c>
    </row>
    <row r="41" spans="1:12" s="27" customFormat="1" ht="27" customHeight="1" x14ac:dyDescent="0.2">
      <c r="A41" s="55"/>
      <c r="B41" s="112" t="s">
        <v>63</v>
      </c>
      <c r="C41" s="106"/>
      <c r="D41" s="113" t="s">
        <v>46</v>
      </c>
      <c r="E41" s="106" t="s">
        <v>30</v>
      </c>
      <c r="F41" s="113" t="s">
        <v>44</v>
      </c>
      <c r="G41" s="114">
        <v>-800</v>
      </c>
      <c r="H41" s="120"/>
      <c r="I41" s="115"/>
      <c r="J41" s="115"/>
      <c r="K41" s="109" t="s">
        <v>37</v>
      </c>
      <c r="L41" s="111" t="s">
        <v>94</v>
      </c>
    </row>
    <row r="42" spans="1:12" s="27" customFormat="1" ht="30" customHeight="1" x14ac:dyDescent="0.2">
      <c r="A42" s="55"/>
      <c r="B42" s="112" t="s">
        <v>65</v>
      </c>
      <c r="C42" s="106" t="s">
        <v>60</v>
      </c>
      <c r="D42" s="113" t="s">
        <v>61</v>
      </c>
      <c r="E42" s="106" t="s">
        <v>30</v>
      </c>
      <c r="F42" s="113" t="s">
        <v>44</v>
      </c>
      <c r="G42" s="114">
        <v>-2500</v>
      </c>
      <c r="H42" s="120"/>
      <c r="I42" s="115"/>
      <c r="J42" s="115"/>
      <c r="K42" s="109" t="s">
        <v>37</v>
      </c>
      <c r="L42" s="111" t="s">
        <v>94</v>
      </c>
    </row>
    <row r="43" spans="1:12" s="27" customFormat="1" ht="26.25" customHeight="1" x14ac:dyDescent="0.2">
      <c r="A43" s="55"/>
      <c r="B43" s="112" t="s">
        <v>51</v>
      </c>
      <c r="C43" s="106" t="s">
        <v>49</v>
      </c>
      <c r="D43" s="113" t="s">
        <v>50</v>
      </c>
      <c r="E43" s="106" t="s">
        <v>30</v>
      </c>
      <c r="F43" s="113" t="s">
        <v>44</v>
      </c>
      <c r="G43" s="114">
        <v>-5000</v>
      </c>
      <c r="H43" s="120"/>
      <c r="I43" s="115"/>
      <c r="J43" s="121"/>
      <c r="K43" s="109" t="s">
        <v>37</v>
      </c>
      <c r="L43" s="116" t="s">
        <v>95</v>
      </c>
    </row>
    <row r="44" spans="1:12" s="27" customFormat="1" ht="28.5" customHeight="1" x14ac:dyDescent="0.2">
      <c r="A44" s="55"/>
      <c r="B44" s="112" t="s">
        <v>51</v>
      </c>
      <c r="C44" s="106" t="s">
        <v>49</v>
      </c>
      <c r="D44" s="113" t="s">
        <v>50</v>
      </c>
      <c r="E44" s="106" t="s">
        <v>30</v>
      </c>
      <c r="F44" s="113" t="s">
        <v>44</v>
      </c>
      <c r="G44" s="114">
        <v>-30000</v>
      </c>
      <c r="H44" s="120"/>
      <c r="I44" s="115"/>
      <c r="J44" s="121"/>
      <c r="K44" s="109" t="s">
        <v>32</v>
      </c>
      <c r="L44" s="116" t="s">
        <v>95</v>
      </c>
    </row>
    <row r="45" spans="1:12" s="27" customFormat="1" ht="29.25" customHeight="1" x14ac:dyDescent="0.2">
      <c r="A45" s="55"/>
      <c r="B45" s="112" t="s">
        <v>76</v>
      </c>
      <c r="C45" s="106" t="s">
        <v>77</v>
      </c>
      <c r="D45" s="113" t="s">
        <v>99</v>
      </c>
      <c r="E45" s="106" t="s">
        <v>30</v>
      </c>
      <c r="F45" s="113" t="s">
        <v>44</v>
      </c>
      <c r="G45" s="114">
        <v>-5000</v>
      </c>
      <c r="H45" s="120"/>
      <c r="I45" s="115"/>
      <c r="J45" s="115"/>
      <c r="K45" s="109" t="s">
        <v>37</v>
      </c>
      <c r="L45" s="111" t="s">
        <v>94</v>
      </c>
    </row>
    <row r="46" spans="1:12" s="27" customFormat="1" ht="27.75" customHeight="1" x14ac:dyDescent="0.2">
      <c r="A46" s="55"/>
      <c r="B46" s="112" t="s">
        <v>64</v>
      </c>
      <c r="C46" s="106" t="s">
        <v>42</v>
      </c>
      <c r="D46" s="122" t="s">
        <v>43</v>
      </c>
      <c r="E46" s="106" t="s">
        <v>31</v>
      </c>
      <c r="F46" s="113" t="s">
        <v>44</v>
      </c>
      <c r="G46" s="114">
        <v>-20.28</v>
      </c>
      <c r="H46" s="120"/>
      <c r="I46" s="115"/>
      <c r="J46" s="115"/>
      <c r="K46" s="109" t="s">
        <v>37</v>
      </c>
      <c r="L46" s="111" t="s">
        <v>94</v>
      </c>
    </row>
    <row r="47" spans="1:12" s="27" customFormat="1" ht="20.25" customHeight="1" x14ac:dyDescent="0.2">
      <c r="A47" s="55"/>
      <c r="B47" s="112" t="s">
        <v>47</v>
      </c>
      <c r="C47" s="106" t="s">
        <v>68</v>
      </c>
      <c r="D47" s="113" t="s">
        <v>48</v>
      </c>
      <c r="E47" s="106" t="s">
        <v>30</v>
      </c>
      <c r="F47" s="113" t="s">
        <v>44</v>
      </c>
      <c r="G47" s="114">
        <v>-6000</v>
      </c>
      <c r="H47" s="119"/>
      <c r="I47" s="115"/>
      <c r="J47" s="118"/>
      <c r="K47" s="109" t="s">
        <v>37</v>
      </c>
      <c r="L47" s="116" t="s">
        <v>87</v>
      </c>
    </row>
    <row r="48" spans="1:12" s="27" customFormat="1" ht="26.25" customHeight="1" x14ac:dyDescent="0.2">
      <c r="A48" s="55"/>
      <c r="B48" s="112" t="s">
        <v>66</v>
      </c>
      <c r="C48" s="106" t="s">
        <v>67</v>
      </c>
      <c r="D48" s="113" t="s">
        <v>69</v>
      </c>
      <c r="E48" s="106" t="s">
        <v>30</v>
      </c>
      <c r="F48" s="113" t="s">
        <v>44</v>
      </c>
      <c r="G48" s="114">
        <v>-2000</v>
      </c>
      <c r="H48" s="120"/>
      <c r="I48" s="115"/>
      <c r="J48" s="121"/>
      <c r="K48" s="109" t="s">
        <v>37</v>
      </c>
      <c r="L48" s="111" t="s">
        <v>94</v>
      </c>
    </row>
    <row r="49" spans="1:12" s="27" customFormat="1" ht="17.25" customHeight="1" x14ac:dyDescent="0.2">
      <c r="A49" s="55"/>
      <c r="B49" s="105"/>
      <c r="C49" s="106"/>
      <c r="D49" s="36"/>
      <c r="E49" s="107"/>
      <c r="F49" s="36"/>
      <c r="G49" s="114"/>
      <c r="H49" s="120"/>
      <c r="I49" s="109"/>
      <c r="J49" s="104"/>
      <c r="K49" s="109"/>
      <c r="L49" s="116"/>
    </row>
    <row r="50" spans="1:12" s="27" customFormat="1" ht="21" hidden="1" customHeight="1" x14ac:dyDescent="0.2">
      <c r="A50" s="55"/>
      <c r="B50" s="105"/>
      <c r="C50" s="106"/>
      <c r="D50" s="113"/>
      <c r="E50" s="107"/>
      <c r="F50" s="36"/>
      <c r="G50" s="114"/>
      <c r="H50" s="114"/>
      <c r="I50" s="109"/>
      <c r="J50" s="109"/>
      <c r="K50" s="109"/>
      <c r="L50" s="116"/>
    </row>
    <row r="51" spans="1:12" s="27" customFormat="1" ht="24.75" hidden="1" customHeight="1" x14ac:dyDescent="0.2">
      <c r="A51" s="55"/>
      <c r="B51" s="105"/>
      <c r="C51" s="106"/>
      <c r="D51" s="36"/>
      <c r="E51" s="107"/>
      <c r="F51" s="36"/>
      <c r="G51" s="114"/>
      <c r="H51" s="114"/>
      <c r="I51" s="123"/>
      <c r="J51" s="109"/>
      <c r="K51" s="109"/>
      <c r="L51" s="111"/>
    </row>
    <row r="52" spans="1:12" s="27" customFormat="1" ht="12.75" hidden="1" x14ac:dyDescent="0.2">
      <c r="A52" s="55"/>
      <c r="B52" s="105"/>
      <c r="C52" s="106"/>
      <c r="D52" s="36"/>
      <c r="E52" s="107"/>
      <c r="F52" s="36"/>
      <c r="G52" s="114"/>
      <c r="H52" s="114"/>
      <c r="I52" s="109"/>
      <c r="J52" s="109"/>
      <c r="K52" s="109"/>
      <c r="L52" s="124"/>
    </row>
    <row r="53" spans="1:12" s="134" customFormat="1" ht="12.75" x14ac:dyDescent="0.2">
      <c r="A53" s="126"/>
      <c r="B53" s="127" t="s">
        <v>28</v>
      </c>
      <c r="C53" s="128"/>
      <c r="D53" s="128"/>
      <c r="E53" s="128"/>
      <c r="F53" s="129"/>
      <c r="G53" s="130">
        <f>SUM(G30:G52)</f>
        <v>-54820.28</v>
      </c>
      <c r="H53" s="130">
        <f>SUM(H30:H52)</f>
        <v>41000</v>
      </c>
      <c r="I53" s="131"/>
      <c r="J53" s="131"/>
      <c r="K53" s="132"/>
      <c r="L53" s="133"/>
    </row>
    <row r="54" spans="1:12" s="117" customFormat="1" ht="32.25" hidden="1" x14ac:dyDescent="0.2">
      <c r="A54" s="125">
        <v>1</v>
      </c>
      <c r="B54" s="105"/>
      <c r="C54" s="106"/>
      <c r="D54" s="36"/>
      <c r="E54" s="107"/>
      <c r="F54" s="36"/>
      <c r="G54" s="56"/>
      <c r="H54" s="56"/>
      <c r="I54" s="109"/>
      <c r="J54" s="109"/>
      <c r="K54" s="109"/>
      <c r="L54" s="135"/>
    </row>
    <row r="55" spans="1:12" s="117" customFormat="1" ht="32.25" hidden="1" x14ac:dyDescent="0.2">
      <c r="A55" s="125">
        <v>2</v>
      </c>
      <c r="B55" s="105"/>
      <c r="C55" s="106"/>
      <c r="D55" s="36"/>
      <c r="E55" s="107"/>
      <c r="F55" s="36"/>
      <c r="G55" s="56"/>
      <c r="H55" s="56"/>
      <c r="I55" s="109"/>
      <c r="J55" s="109"/>
      <c r="K55" s="109"/>
      <c r="L55" s="135"/>
    </row>
    <row r="56" spans="1:12" s="117" customFormat="1" ht="30" customHeight="1" x14ac:dyDescent="0.2">
      <c r="A56" s="125"/>
      <c r="B56" s="105" t="s">
        <v>98</v>
      </c>
      <c r="C56" s="106" t="s">
        <v>56</v>
      </c>
      <c r="D56" s="36" t="s">
        <v>103</v>
      </c>
      <c r="E56" s="107" t="s">
        <v>30</v>
      </c>
      <c r="F56" s="36"/>
      <c r="G56" s="114"/>
      <c r="H56" s="114">
        <v>56300</v>
      </c>
      <c r="I56" s="109"/>
      <c r="J56" s="109"/>
      <c r="K56" s="109" t="s">
        <v>37</v>
      </c>
      <c r="L56" s="135" t="s">
        <v>89</v>
      </c>
    </row>
    <row r="57" spans="1:12" s="117" customFormat="1" ht="16.5" customHeight="1" x14ac:dyDescent="0.2">
      <c r="A57" s="125"/>
      <c r="B57" s="105" t="s">
        <v>84</v>
      </c>
      <c r="C57" s="106" t="s">
        <v>83</v>
      </c>
      <c r="D57" s="36" t="s">
        <v>104</v>
      </c>
      <c r="E57" s="107" t="s">
        <v>30</v>
      </c>
      <c r="F57" s="36"/>
      <c r="G57" s="114">
        <v>-64940.04</v>
      </c>
      <c r="H57" s="114"/>
      <c r="I57" s="109"/>
      <c r="J57" s="109"/>
      <c r="K57" s="109" t="s">
        <v>101</v>
      </c>
      <c r="L57" s="135" t="s">
        <v>102</v>
      </c>
    </row>
    <row r="58" spans="1:12" s="117" customFormat="1" ht="28.5" customHeight="1" x14ac:dyDescent="0.2">
      <c r="A58" s="125"/>
      <c r="B58" s="105" t="s">
        <v>82</v>
      </c>
      <c r="C58" s="106" t="s">
        <v>83</v>
      </c>
      <c r="D58" s="36" t="s">
        <v>104</v>
      </c>
      <c r="E58" s="107" t="s">
        <v>30</v>
      </c>
      <c r="F58" s="36"/>
      <c r="G58" s="114"/>
      <c r="H58" s="114">
        <v>64940.04</v>
      </c>
      <c r="I58" s="109"/>
      <c r="J58" s="109"/>
      <c r="K58" s="109" t="s">
        <v>101</v>
      </c>
      <c r="L58" s="111" t="s">
        <v>90</v>
      </c>
    </row>
    <row r="59" spans="1:12" s="117" customFormat="1" ht="29.25" customHeight="1" x14ac:dyDescent="0.2">
      <c r="A59" s="125"/>
      <c r="B59" s="105" t="s">
        <v>71</v>
      </c>
      <c r="C59" s="106" t="s">
        <v>72</v>
      </c>
      <c r="D59" s="36" t="s">
        <v>105</v>
      </c>
      <c r="E59" s="107" t="s">
        <v>30</v>
      </c>
      <c r="F59" s="36"/>
      <c r="G59" s="114">
        <v>-3000</v>
      </c>
      <c r="H59" s="114"/>
      <c r="I59" s="109"/>
      <c r="J59" s="109"/>
      <c r="K59" s="109" t="s">
        <v>37</v>
      </c>
      <c r="L59" s="111" t="s">
        <v>94</v>
      </c>
    </row>
    <row r="60" spans="1:12" s="117" customFormat="1" ht="27" customHeight="1" x14ac:dyDescent="0.2">
      <c r="A60" s="125"/>
      <c r="B60" s="105" t="s">
        <v>71</v>
      </c>
      <c r="C60" s="106" t="s">
        <v>79</v>
      </c>
      <c r="D60" s="36" t="s">
        <v>106</v>
      </c>
      <c r="E60" s="107" t="s">
        <v>30</v>
      </c>
      <c r="F60" s="36"/>
      <c r="G60" s="114">
        <v>-3710</v>
      </c>
      <c r="H60" s="114"/>
      <c r="I60" s="109"/>
      <c r="J60" s="109"/>
      <c r="K60" s="109" t="s">
        <v>37</v>
      </c>
      <c r="L60" s="111" t="s">
        <v>94</v>
      </c>
    </row>
    <row r="61" spans="1:12" s="117" customFormat="1" ht="25.5" customHeight="1" x14ac:dyDescent="0.2">
      <c r="A61" s="125"/>
      <c r="B61" s="105" t="s">
        <v>73</v>
      </c>
      <c r="C61" s="106" t="s">
        <v>72</v>
      </c>
      <c r="D61" s="36" t="s">
        <v>105</v>
      </c>
      <c r="E61" s="107" t="s">
        <v>30</v>
      </c>
      <c r="F61" s="114"/>
      <c r="G61" s="114"/>
      <c r="H61" s="114">
        <v>6714.2</v>
      </c>
      <c r="I61" s="109"/>
      <c r="J61" s="109"/>
      <c r="K61" s="109" t="s">
        <v>37</v>
      </c>
      <c r="L61" s="111" t="s">
        <v>91</v>
      </c>
    </row>
    <row r="62" spans="1:12" s="117" customFormat="1" ht="25.5" customHeight="1" x14ac:dyDescent="0.2">
      <c r="A62" s="125"/>
      <c r="B62" s="105" t="s">
        <v>74</v>
      </c>
      <c r="C62" s="106" t="s">
        <v>72</v>
      </c>
      <c r="D62" s="36" t="s">
        <v>105</v>
      </c>
      <c r="E62" s="107" t="s">
        <v>30</v>
      </c>
      <c r="F62" s="114"/>
      <c r="G62" s="114"/>
      <c r="H62" s="114">
        <v>2212.02</v>
      </c>
      <c r="I62" s="109"/>
      <c r="J62" s="109"/>
      <c r="K62" s="109" t="s">
        <v>37</v>
      </c>
      <c r="L62" s="111" t="s">
        <v>91</v>
      </c>
    </row>
    <row r="63" spans="1:12" s="117" customFormat="1" ht="27.75" customHeight="1" x14ac:dyDescent="0.2">
      <c r="A63" s="125"/>
      <c r="B63" s="105" t="s">
        <v>75</v>
      </c>
      <c r="C63" s="106" t="s">
        <v>72</v>
      </c>
      <c r="D63" s="36" t="s">
        <v>105</v>
      </c>
      <c r="E63" s="107" t="s">
        <v>30</v>
      </c>
      <c r="F63" s="114"/>
      <c r="G63" s="114"/>
      <c r="H63" s="114">
        <v>11604.06</v>
      </c>
      <c r="I63" s="109"/>
      <c r="J63" s="109"/>
      <c r="K63" s="109" t="s">
        <v>37</v>
      </c>
      <c r="L63" s="111" t="s">
        <v>91</v>
      </c>
    </row>
    <row r="64" spans="1:12" s="117" customFormat="1" ht="27" customHeight="1" x14ac:dyDescent="0.2">
      <c r="A64" s="125"/>
      <c r="B64" s="105" t="s">
        <v>100</v>
      </c>
      <c r="C64" s="106" t="s">
        <v>72</v>
      </c>
      <c r="D64" s="36" t="s">
        <v>105</v>
      </c>
      <c r="E64" s="107" t="s">
        <v>30</v>
      </c>
      <c r="F64" s="114"/>
      <c r="G64" s="114">
        <v>-4026</v>
      </c>
      <c r="H64" s="114"/>
      <c r="I64" s="109"/>
      <c r="J64" s="109"/>
      <c r="K64" s="109" t="s">
        <v>37</v>
      </c>
      <c r="L64" s="111" t="s">
        <v>96</v>
      </c>
    </row>
    <row r="65" spans="1:12" s="117" customFormat="1" ht="26.25" customHeight="1" x14ac:dyDescent="0.2">
      <c r="A65" s="125"/>
      <c r="B65" s="105" t="s">
        <v>85</v>
      </c>
      <c r="C65" s="106" t="s">
        <v>70</v>
      </c>
      <c r="D65" s="36" t="s">
        <v>97</v>
      </c>
      <c r="E65" s="107" t="s">
        <v>30</v>
      </c>
      <c r="F65" s="114"/>
      <c r="G65" s="114">
        <v>-1600</v>
      </c>
      <c r="H65" s="114"/>
      <c r="I65" s="109"/>
      <c r="J65" s="109"/>
      <c r="K65" s="109" t="s">
        <v>37</v>
      </c>
      <c r="L65" s="111" t="s">
        <v>96</v>
      </c>
    </row>
    <row r="66" spans="1:12" s="117" customFormat="1" ht="27.75" customHeight="1" x14ac:dyDescent="0.2">
      <c r="A66" s="125"/>
      <c r="B66" s="105" t="s">
        <v>81</v>
      </c>
      <c r="C66" s="106" t="s">
        <v>70</v>
      </c>
      <c r="D66" s="36" t="s">
        <v>97</v>
      </c>
      <c r="E66" s="107" t="s">
        <v>30</v>
      </c>
      <c r="F66" s="114"/>
      <c r="G66" s="114">
        <v>-2794.28</v>
      </c>
      <c r="H66" s="114"/>
      <c r="I66" s="109"/>
      <c r="J66" s="109"/>
      <c r="K66" s="109" t="s">
        <v>37</v>
      </c>
      <c r="L66" s="111" t="s">
        <v>96</v>
      </c>
    </row>
    <row r="67" spans="1:12" s="117" customFormat="1" ht="25.5" customHeight="1" x14ac:dyDescent="0.2">
      <c r="A67" s="125"/>
      <c r="B67" s="105" t="s">
        <v>80</v>
      </c>
      <c r="C67" s="106" t="s">
        <v>70</v>
      </c>
      <c r="D67" s="36" t="s">
        <v>97</v>
      </c>
      <c r="E67" s="107" t="s">
        <v>30</v>
      </c>
      <c r="F67" s="114"/>
      <c r="G67" s="114">
        <v>-1500</v>
      </c>
      <c r="H67" s="114"/>
      <c r="I67" s="109"/>
      <c r="J67" s="109"/>
      <c r="K67" s="109" t="s">
        <v>37</v>
      </c>
      <c r="L67" s="111" t="s">
        <v>96</v>
      </c>
    </row>
    <row r="68" spans="1:12" s="117" customFormat="1" ht="24.75" customHeight="1" x14ac:dyDescent="0.2">
      <c r="A68" s="125"/>
      <c r="B68" s="136" t="s">
        <v>86</v>
      </c>
      <c r="C68" s="106" t="s">
        <v>70</v>
      </c>
      <c r="D68" s="36" t="s">
        <v>97</v>
      </c>
      <c r="E68" s="107" t="s">
        <v>30</v>
      </c>
      <c r="F68" s="114"/>
      <c r="G68" s="114">
        <v>-79.72</v>
      </c>
      <c r="H68" s="114"/>
      <c r="I68" s="109"/>
      <c r="J68" s="109"/>
      <c r="K68" s="109" t="s">
        <v>37</v>
      </c>
      <c r="L68" s="111" t="s">
        <v>96</v>
      </c>
    </row>
    <row r="69" spans="1:12" s="117" customFormat="1" ht="24.75" customHeight="1" x14ac:dyDescent="0.2">
      <c r="A69" s="125"/>
      <c r="B69" s="136" t="s">
        <v>93</v>
      </c>
      <c r="C69" s="106" t="s">
        <v>70</v>
      </c>
      <c r="D69" s="36" t="s">
        <v>97</v>
      </c>
      <c r="E69" s="107" t="s">
        <v>31</v>
      </c>
      <c r="F69" s="36"/>
      <c r="G69" s="114"/>
      <c r="H69" s="114">
        <v>10000</v>
      </c>
      <c r="I69" s="109"/>
      <c r="J69" s="109"/>
      <c r="K69" s="109" t="s">
        <v>37</v>
      </c>
      <c r="L69" s="111" t="s">
        <v>92</v>
      </c>
    </row>
    <row r="70" spans="1:12" s="117" customFormat="1" ht="16.5" customHeight="1" x14ac:dyDescent="0.2">
      <c r="A70" s="125"/>
      <c r="B70" s="105"/>
      <c r="C70" s="106"/>
      <c r="D70" s="36"/>
      <c r="E70" s="107"/>
      <c r="F70" s="36"/>
      <c r="G70" s="114"/>
      <c r="H70" s="114"/>
      <c r="I70" s="109"/>
      <c r="J70" s="109"/>
      <c r="K70" s="109"/>
      <c r="L70" s="111"/>
    </row>
    <row r="71" spans="1:12" s="117" customFormat="1" ht="31.5" hidden="1" customHeight="1" x14ac:dyDescent="0.2">
      <c r="A71" s="125"/>
      <c r="B71" s="137"/>
      <c r="C71" s="106"/>
      <c r="D71" s="36"/>
      <c r="E71" s="107"/>
      <c r="F71" s="36"/>
      <c r="G71" s="56"/>
      <c r="H71" s="114"/>
      <c r="I71" s="109"/>
      <c r="J71" s="109"/>
      <c r="K71" s="109"/>
      <c r="L71" s="116"/>
    </row>
    <row r="72" spans="1:12" s="117" customFormat="1" ht="33" hidden="1" customHeight="1" x14ac:dyDescent="0.2">
      <c r="A72" s="125"/>
      <c r="B72" s="105"/>
      <c r="C72" s="106"/>
      <c r="D72" s="36"/>
      <c r="E72" s="107"/>
      <c r="F72" s="36"/>
      <c r="G72" s="56"/>
      <c r="H72" s="114"/>
      <c r="I72" s="109"/>
      <c r="J72" s="109"/>
      <c r="K72" s="109"/>
      <c r="L72" s="116"/>
    </row>
    <row r="73" spans="1:12" s="117" customFormat="1" ht="12.75" hidden="1" x14ac:dyDescent="0.2">
      <c r="A73" s="125"/>
      <c r="B73" s="105"/>
      <c r="C73" s="106"/>
      <c r="D73" s="36"/>
      <c r="E73" s="107"/>
      <c r="F73" s="36"/>
      <c r="G73" s="56"/>
      <c r="H73" s="114"/>
      <c r="I73" s="109"/>
      <c r="J73" s="109"/>
      <c r="K73" s="109"/>
      <c r="L73" s="116"/>
    </row>
    <row r="74" spans="1:12" s="117" customFormat="1" ht="12.75" hidden="1" x14ac:dyDescent="0.2">
      <c r="A74" s="104"/>
      <c r="B74" s="105"/>
      <c r="C74" s="106"/>
      <c r="D74" s="36"/>
      <c r="E74" s="107"/>
      <c r="F74" s="36"/>
      <c r="G74" s="56"/>
      <c r="H74" s="114"/>
      <c r="I74" s="109"/>
      <c r="J74" s="109"/>
      <c r="K74" s="109"/>
      <c r="L74" s="116"/>
    </row>
    <row r="75" spans="1:12" s="117" customFormat="1" ht="12.75" hidden="1" x14ac:dyDescent="0.2">
      <c r="A75" s="104"/>
      <c r="B75" s="105"/>
      <c r="C75" s="106"/>
      <c r="D75" s="36"/>
      <c r="E75" s="107"/>
      <c r="F75" s="36"/>
      <c r="G75" s="56"/>
      <c r="H75" s="56"/>
      <c r="I75" s="109"/>
      <c r="J75" s="109"/>
      <c r="K75" s="109"/>
      <c r="L75" s="116"/>
    </row>
    <row r="76" spans="1:12" s="117" customFormat="1" ht="12.75" hidden="1" x14ac:dyDescent="0.2">
      <c r="A76" s="121"/>
      <c r="B76" s="105"/>
      <c r="C76" s="106"/>
      <c r="D76" s="36"/>
      <c r="E76" s="107"/>
      <c r="F76" s="36"/>
      <c r="G76" s="56"/>
      <c r="H76" s="56"/>
      <c r="I76" s="109"/>
      <c r="J76" s="109"/>
      <c r="K76" s="109"/>
      <c r="L76" s="138"/>
    </row>
    <row r="77" spans="1:12" s="134" customFormat="1" ht="12.75" x14ac:dyDescent="0.2">
      <c r="A77" s="139"/>
      <c r="B77" s="127" t="s">
        <v>29</v>
      </c>
      <c r="C77" s="128"/>
      <c r="D77" s="128"/>
      <c r="E77" s="128"/>
      <c r="F77" s="132"/>
      <c r="G77" s="130">
        <f>SUM(G54:G76)</f>
        <v>-81650.040000000008</v>
      </c>
      <c r="H77" s="130">
        <f>SUM(H54:H76)</f>
        <v>151770.32</v>
      </c>
      <c r="I77" s="131"/>
      <c r="J77" s="131"/>
      <c r="K77" s="140"/>
      <c r="L77" s="141"/>
    </row>
    <row r="78" spans="1:12" s="117" customFormat="1" ht="12.75" x14ac:dyDescent="0.2">
      <c r="A78" s="142" t="s">
        <v>11</v>
      </c>
      <c r="B78" s="143"/>
      <c r="C78" s="143"/>
      <c r="D78" s="143"/>
      <c r="E78" s="143"/>
      <c r="F78" s="144"/>
      <c r="G78" s="64">
        <f>G53+G77</f>
        <v>-136470.32</v>
      </c>
      <c r="H78" s="64">
        <f>H53+H77</f>
        <v>192770.32</v>
      </c>
      <c r="I78" s="64">
        <f>SUM(I30:I77)</f>
        <v>0</v>
      </c>
      <c r="J78" s="64">
        <f>SUM(J30:J77)</f>
        <v>0</v>
      </c>
      <c r="K78" s="145"/>
      <c r="L78" s="146"/>
    </row>
    <row r="79" spans="1:12" s="150" customFormat="1" ht="12.75" x14ac:dyDescent="0.2">
      <c r="A79" s="147"/>
      <c r="B79" s="105"/>
      <c r="C79" s="106"/>
      <c r="D79" s="36"/>
      <c r="E79" s="107"/>
      <c r="F79" s="36"/>
      <c r="G79" s="56"/>
      <c r="H79" s="148"/>
      <c r="I79" s="109"/>
      <c r="J79" s="149"/>
      <c r="K79" s="109"/>
      <c r="L79" s="111"/>
    </row>
    <row r="80" spans="1:12" s="117" customFormat="1" ht="12.75" x14ac:dyDescent="0.2">
      <c r="A80" s="152"/>
      <c r="B80" s="151"/>
      <c r="C80" s="106"/>
      <c r="D80" s="106"/>
      <c r="E80" s="107"/>
      <c r="F80" s="36"/>
      <c r="G80" s="36"/>
      <c r="H80" s="114"/>
      <c r="I80" s="114"/>
      <c r="J80" s="109"/>
      <c r="K80" s="110"/>
      <c r="L80" s="153"/>
    </row>
    <row r="81" spans="1:12" s="117" customFormat="1" ht="12.75" x14ac:dyDescent="0.2">
      <c r="A81" s="142" t="s">
        <v>14</v>
      </c>
      <c r="B81" s="143"/>
      <c r="C81" s="143"/>
      <c r="D81" s="143"/>
      <c r="E81" s="143"/>
      <c r="F81" s="144"/>
      <c r="G81" s="64">
        <f>SUM(G79:G80)</f>
        <v>0</v>
      </c>
      <c r="H81" s="64">
        <f>SUM(H79:H80)</f>
        <v>0</v>
      </c>
      <c r="I81" s="64">
        <f>SUM(I79:I79)</f>
        <v>0</v>
      </c>
      <c r="J81" s="64">
        <f>SUM(J79:J79)</f>
        <v>0</v>
      </c>
      <c r="K81" s="44"/>
      <c r="L81" s="154">
        <f>G30+G31+G32+G33</f>
        <v>0</v>
      </c>
    </row>
    <row r="82" spans="1:12" s="66" customFormat="1" ht="15.75" customHeight="1" x14ac:dyDescent="0.2">
      <c r="A82" s="93" t="s">
        <v>13</v>
      </c>
      <c r="B82" s="155"/>
      <c r="C82" s="155"/>
      <c r="D82" s="155"/>
      <c r="E82" s="155"/>
      <c r="F82" s="94"/>
      <c r="G82" s="156">
        <f>G78+G81</f>
        <v>-136470.32</v>
      </c>
      <c r="H82" s="156">
        <f>H78+H81</f>
        <v>192770.32</v>
      </c>
      <c r="I82" s="156">
        <f>I78+I81</f>
        <v>0</v>
      </c>
      <c r="J82" s="156">
        <f>J78+J81</f>
        <v>0</v>
      </c>
      <c r="K82" s="157" t="s">
        <v>32</v>
      </c>
      <c r="L82" s="158"/>
    </row>
    <row r="83" spans="1:12" s="66" customFormat="1" ht="3.75" customHeight="1" x14ac:dyDescent="0.2">
      <c r="B83" s="159"/>
      <c r="C83" s="160"/>
      <c r="D83" s="160"/>
      <c r="E83" s="160"/>
      <c r="F83" s="160"/>
      <c r="G83" s="160"/>
      <c r="H83" s="160"/>
      <c r="I83" s="160"/>
      <c r="J83" s="160"/>
      <c r="K83" s="160"/>
      <c r="L83" s="160"/>
    </row>
    <row r="84" spans="1:12" s="66" customFormat="1" ht="12.75" x14ac:dyDescent="0.2">
      <c r="A84" s="66" t="s">
        <v>21</v>
      </c>
      <c r="B84" s="159"/>
      <c r="C84" s="160"/>
      <c r="D84" s="160"/>
      <c r="E84" s="160"/>
      <c r="F84" s="160"/>
      <c r="G84" s="160"/>
      <c r="H84" s="161">
        <f>H82-H21+G82</f>
        <v>-2500000</v>
      </c>
      <c r="I84" s="161">
        <f>I82-I21</f>
        <v>0</v>
      </c>
      <c r="J84" s="161">
        <f>J82-J21</f>
        <v>0</v>
      </c>
      <c r="K84" s="162"/>
      <c r="L84" s="163"/>
    </row>
    <row r="85" spans="1:12" s="66" customFormat="1" ht="12.75" x14ac:dyDescent="0.2">
      <c r="A85" s="66" t="s">
        <v>25</v>
      </c>
      <c r="B85" s="159"/>
      <c r="C85" s="164"/>
      <c r="D85" s="164"/>
      <c r="E85" s="165"/>
      <c r="F85" s="166"/>
      <c r="G85" s="166"/>
      <c r="H85" s="167"/>
      <c r="I85" s="168"/>
      <c r="J85" s="168"/>
      <c r="K85" s="169"/>
      <c r="L85" s="160"/>
    </row>
    <row r="86" spans="1:12" s="66" customFormat="1" ht="17.25" customHeight="1" x14ac:dyDescent="0.2">
      <c r="B86" s="159"/>
      <c r="C86" s="164"/>
      <c r="D86" s="164"/>
      <c r="E86" s="165"/>
      <c r="F86" s="166"/>
      <c r="G86" s="166"/>
      <c r="H86" s="170" t="s">
        <v>27</v>
      </c>
      <c r="I86" s="170"/>
      <c r="J86" s="170"/>
      <c r="K86" s="160"/>
      <c r="L86" s="160"/>
    </row>
    <row r="87" spans="1:12" ht="12" hidden="1" customHeight="1" x14ac:dyDescent="0.25">
      <c r="C87" s="1"/>
      <c r="D87" s="1"/>
      <c r="E87" s="1"/>
      <c r="F87" s="1"/>
      <c r="G87" s="17"/>
      <c r="H87" s="15"/>
      <c r="I87" s="18"/>
      <c r="J87" s="18"/>
      <c r="K87" s="18"/>
      <c r="L87" s="18"/>
    </row>
    <row r="88" spans="1:12" s="5" customFormat="1" ht="15.75" customHeight="1" x14ac:dyDescent="0.25">
      <c r="A88" s="18" t="s">
        <v>26</v>
      </c>
      <c r="B88" s="18"/>
      <c r="C88" s="19" t="s">
        <v>33</v>
      </c>
      <c r="D88" s="19"/>
      <c r="E88" s="17"/>
      <c r="F88" s="15"/>
      <c r="G88" s="15"/>
      <c r="H88" s="15"/>
      <c r="I88" s="15"/>
      <c r="J88" s="15"/>
      <c r="K88" s="15"/>
      <c r="L88" s="9"/>
    </row>
    <row r="89" spans="1:12" s="5" customFormat="1" x14ac:dyDescent="0.25">
      <c r="A89" s="16"/>
      <c r="B89" s="16"/>
      <c r="C89" s="17"/>
      <c r="D89" s="17"/>
      <c r="E89" s="17"/>
      <c r="F89" s="15"/>
      <c r="G89" s="15"/>
      <c r="H89" s="15"/>
      <c r="I89" s="15"/>
      <c r="J89" s="15"/>
      <c r="K89" s="15"/>
      <c r="L89" s="9"/>
    </row>
    <row r="90" spans="1:12" s="5" customFormat="1" ht="15.75" customHeight="1" x14ac:dyDescent="0.25">
      <c r="A90" s="18" t="s">
        <v>26</v>
      </c>
      <c r="B90" s="18"/>
      <c r="C90" s="19" t="s">
        <v>34</v>
      </c>
      <c r="D90" s="19"/>
      <c r="E90" s="3"/>
      <c r="F90" s="15"/>
      <c r="G90" s="15"/>
      <c r="H90" s="15"/>
      <c r="I90" s="15"/>
      <c r="J90" s="15"/>
      <c r="K90" s="15"/>
      <c r="L90" s="9"/>
    </row>
    <row r="91" spans="1:12" s="5" customFormat="1" x14ac:dyDescent="0.25">
      <c r="B91" s="1"/>
      <c r="C91" s="8"/>
      <c r="D91" s="8"/>
      <c r="E91" s="13"/>
      <c r="F91" s="8"/>
      <c r="G91" s="14"/>
      <c r="H91" s="18"/>
      <c r="I91" s="18"/>
      <c r="J91" s="10"/>
      <c r="K91" s="10"/>
      <c r="L91" s="9"/>
    </row>
    <row r="92" spans="1:12" x14ac:dyDescent="0.25">
      <c r="C92" s="6"/>
      <c r="D92" s="2"/>
      <c r="E92" s="2"/>
      <c r="F92" s="6"/>
    </row>
  </sheetData>
  <mergeCells count="33">
    <mergeCell ref="A90:B90"/>
    <mergeCell ref="C90:D90"/>
    <mergeCell ref="A1:L1"/>
    <mergeCell ref="H91:I91"/>
    <mergeCell ref="F23:K23"/>
    <mergeCell ref="B4:L4"/>
    <mergeCell ref="B22:L22"/>
    <mergeCell ref="J27:J28"/>
    <mergeCell ref="B10:D10"/>
    <mergeCell ref="K27:K28"/>
    <mergeCell ref="C88:D88"/>
    <mergeCell ref="I87:L87"/>
    <mergeCell ref="B18:D18"/>
    <mergeCell ref="B19:D19"/>
    <mergeCell ref="A2:M2"/>
    <mergeCell ref="A88:B88"/>
    <mergeCell ref="A81:F81"/>
    <mergeCell ref="A82:F82"/>
    <mergeCell ref="A78:F78"/>
    <mergeCell ref="A27:A28"/>
    <mergeCell ref="D27:D28"/>
    <mergeCell ref="B27:B28"/>
    <mergeCell ref="G27:H27"/>
    <mergeCell ref="L27:L28"/>
    <mergeCell ref="H86:J86"/>
    <mergeCell ref="A17:D17"/>
    <mergeCell ref="A20:D20"/>
    <mergeCell ref="A21:D21"/>
    <mergeCell ref="F27:F28"/>
    <mergeCell ref="E27:E28"/>
    <mergeCell ref="C27:C28"/>
    <mergeCell ref="F85:G86"/>
    <mergeCell ref="I27:I28"/>
  </mergeCells>
  <phoneticPr fontId="2" type="noConversion"/>
  <pageMargins left="0.31496062992125984" right="0.15748031496062992" top="0.23622047244094491" bottom="0.31496062992125984" header="0.15748031496062992" footer="0.31496062992125984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Министерство финансов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Evstigneeva</dc:creator>
  <cp:lastModifiedBy>user</cp:lastModifiedBy>
  <cp:lastPrinted>2024-08-22T02:57:13Z</cp:lastPrinted>
  <dcterms:created xsi:type="dcterms:W3CDTF">2010-09-27T03:10:11Z</dcterms:created>
  <dcterms:modified xsi:type="dcterms:W3CDTF">2024-08-22T03:12:20Z</dcterms:modified>
</cp:coreProperties>
</file>