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22 испол.бюджета за 2023\"/>
    </mc:Choice>
  </mc:AlternateContent>
  <bookViews>
    <workbookView xWindow="0" yWindow="0" windowWidth="22185" windowHeight="9000"/>
  </bookViews>
  <sheets>
    <sheet name="3 (2)" sheetId="13" r:id="rId1"/>
  </sheets>
  <definedNames>
    <definedName name="_xlnm.Print_Titles" localSheetId="0">'3 (2)'!$11:$11</definedName>
    <definedName name="_xlnm.Print_Area" localSheetId="0">'3 (2)'!$A$1:$O$56</definedName>
  </definedNames>
  <calcPr calcId="162913"/>
</workbook>
</file>

<file path=xl/calcChain.xml><?xml version="1.0" encoding="utf-8"?>
<calcChain xmlns="http://schemas.openxmlformats.org/spreadsheetml/2006/main">
  <c r="O42" i="13" l="1"/>
  <c r="N39" i="13"/>
  <c r="K39" i="13"/>
  <c r="K43" i="13"/>
  <c r="N43" i="13"/>
  <c r="N27" i="13"/>
  <c r="N26" i="13" s="1"/>
  <c r="N25" i="13" s="1"/>
  <c r="K27" i="13"/>
  <c r="K26" i="13" s="1"/>
  <c r="K25" i="13" s="1"/>
  <c r="O36" i="13"/>
  <c r="O28" i="13"/>
  <c r="K19" i="13"/>
  <c r="M25" i="13"/>
  <c r="L25" i="13"/>
  <c r="N17" i="13"/>
  <c r="N19" i="13"/>
  <c r="O16" i="13"/>
  <c r="K23" i="13"/>
  <c r="N23" i="13"/>
  <c r="K13" i="13"/>
  <c r="K17" i="13"/>
  <c r="K15" i="13"/>
  <c r="N13" i="13"/>
  <c r="N15" i="13"/>
  <c r="N49" i="13"/>
  <c r="N53" i="13"/>
  <c r="N52" i="13" s="1"/>
  <c r="N47" i="13"/>
  <c r="N46" i="13" s="1"/>
  <c r="K49" i="13"/>
  <c r="K53" i="13"/>
  <c r="K52" i="13" s="1"/>
  <c r="K47" i="13"/>
  <c r="K46" i="13" s="1"/>
  <c r="L49" i="13"/>
  <c r="M49" i="13"/>
  <c r="L50" i="13"/>
  <c r="M50" i="13"/>
  <c r="N50" i="13"/>
  <c r="L47" i="13"/>
  <c r="L46" i="13" s="1"/>
  <c r="M47" i="13"/>
  <c r="M46" i="13" s="1"/>
  <c r="L39" i="13"/>
  <c r="L53" i="13"/>
  <c r="L55" i="13"/>
  <c r="M39" i="13"/>
  <c r="M53" i="13"/>
  <c r="M55" i="13"/>
  <c r="L13" i="13"/>
  <c r="L17" i="13"/>
  <c r="L19" i="13"/>
  <c r="L23" i="13"/>
  <c r="M18" i="13"/>
  <c r="M17" i="13" s="1"/>
  <c r="M20" i="13"/>
  <c r="M21" i="13"/>
  <c r="M23" i="13"/>
  <c r="L40" i="13"/>
  <c r="M40" i="13"/>
  <c r="N40" i="13"/>
  <c r="O14" i="13"/>
  <c r="O18" i="13"/>
  <c r="O20" i="13"/>
  <c r="O21" i="13"/>
  <c r="O22" i="13"/>
  <c r="O24" i="13"/>
  <c r="K40" i="13"/>
  <c r="O41" i="13"/>
  <c r="O48" i="13"/>
  <c r="K50" i="13"/>
  <c r="O51" i="13"/>
  <c r="O54" i="13"/>
  <c r="L14" i="13"/>
  <c r="M14" i="13" s="1"/>
  <c r="O39" i="13" l="1"/>
  <c r="O19" i="13"/>
  <c r="L52" i="13"/>
  <c r="L38" i="13" s="1"/>
  <c r="L37" i="13" s="1"/>
  <c r="M52" i="13"/>
  <c r="M38" i="13" s="1"/>
  <c r="M37" i="13" s="1"/>
  <c r="K38" i="13"/>
  <c r="K37" i="13" s="1"/>
  <c r="K12" i="13" s="1"/>
  <c r="K56" i="13" s="1"/>
  <c r="O26" i="13"/>
  <c r="O27" i="13"/>
  <c r="O13" i="13"/>
  <c r="M13" i="13"/>
  <c r="L12" i="13"/>
  <c r="M19" i="13"/>
  <c r="O17" i="13"/>
  <c r="O46" i="13"/>
  <c r="O47" i="13"/>
  <c r="O50" i="13"/>
  <c r="O49" i="13"/>
  <c r="O53" i="13"/>
  <c r="O40" i="13"/>
  <c r="O25" i="13"/>
  <c r="O23" i="13"/>
  <c r="O15" i="13"/>
  <c r="O52" i="13" l="1"/>
  <c r="L56" i="13"/>
  <c r="M12" i="13"/>
  <c r="M56" i="13" s="1"/>
  <c r="N38" i="13"/>
  <c r="N37" i="13" s="1"/>
  <c r="N12" i="13" s="1"/>
  <c r="N56" i="13" s="1"/>
  <c r="O12" i="13" l="1"/>
  <c r="O38" i="13"/>
  <c r="O56" i="13" l="1"/>
  <c r="O37" i="13"/>
</calcChain>
</file>

<file path=xl/sharedStrings.xml><?xml version="1.0" encoding="utf-8"?>
<sst xmlns="http://schemas.openxmlformats.org/spreadsheetml/2006/main" count="304" uniqueCount="96">
  <si>
    <t xml:space="preserve">ВСЕГО </t>
  </si>
  <si>
    <t>НАЛОГИ НА ПРИБЫЛЬ, ДОХОДЫ</t>
  </si>
  <si>
    <t>Налог на доходы физических лиц</t>
  </si>
  <si>
    <t xml:space="preserve">НАЛОГИ НА СОВОКУПНЫЙ ДОХОД </t>
  </si>
  <si>
    <t>Единый сельскохозяйственный налог</t>
  </si>
  <si>
    <t>ГОСУДАРСТВЕННАЯ ПОШЛИНА,СБОРЫ</t>
  </si>
  <si>
    <t>0000</t>
  </si>
  <si>
    <t>1</t>
  </si>
  <si>
    <t>Вид доходов</t>
  </si>
  <si>
    <t>Статья</t>
  </si>
  <si>
    <t>Подстатья</t>
  </si>
  <si>
    <t>Элемент</t>
  </si>
  <si>
    <t>01</t>
  </si>
  <si>
    <t>02</t>
  </si>
  <si>
    <t>00</t>
  </si>
  <si>
    <t>000</t>
  </si>
  <si>
    <t>03</t>
  </si>
  <si>
    <t>05</t>
  </si>
  <si>
    <t>06</t>
  </si>
  <si>
    <t>10</t>
  </si>
  <si>
    <t>Группа</t>
  </si>
  <si>
    <t>Подгруппа</t>
  </si>
  <si>
    <t>Подвид доходов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</si>
  <si>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</si>
  <si>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ДОХОДЫ</t>
  </si>
  <si>
    <t>Государственная пошлина по делам, рассматриваемым в судах общей юрисдикции, мировыми судьями ( за исключением Верховного Суда Российской Федерации)</t>
  </si>
  <si>
    <t>Государственная пошлина на выдачу разрешения на установку рекламной конструкции</t>
  </si>
  <si>
    <t>Налоги на прибыль, доходы</t>
  </si>
  <si>
    <t xml:space="preserve">Налоги на совокупный доход </t>
  </si>
  <si>
    <t xml:space="preserve">Наименование кодов  классификации доходов местного бюджета 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</si>
  <si>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</si>
  <si>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</si>
  <si>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</si>
  <si>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ВСЕГО ДОХОДОВ</t>
  </si>
  <si>
    <t>к решению  Совета Баррикадского сельского поселения</t>
  </si>
  <si>
    <t>11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</si>
  <si>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</si>
  <si>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</si>
  <si>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</si>
  <si>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</si>
  <si>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</si>
  <si>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</t>
  </si>
  <si>
    <t xml:space="preserve">Государственная пошлина </t>
  </si>
  <si>
    <t>08</t>
  </si>
  <si>
    <t xml:space="preserve">Приложение №1 </t>
  </si>
  <si>
    <t>БЕЗВОЗМЕЗДНЫЕ  ПОСТУПЛЕНИЯ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</si>
  <si>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</si>
  <si>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</si>
  <si>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</si>
  <si>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</si>
  <si>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Дотации  на выравнивание  бюджетной обеспеченности </t>
  </si>
  <si>
    <t>001</t>
  </si>
  <si>
    <t>Субсидии бюджетам субъектам Российской Федерации и муниципальных образований</t>
  </si>
  <si>
    <t>Прочие субсидии бюджетам</t>
  </si>
  <si>
    <t>999</t>
  </si>
  <si>
    <t>Субвенции бюджетам субъектов Российской Федерации и муниципальных образований</t>
  </si>
  <si>
    <t xml:space="preserve">Субвенция бюджетам на осуществление  первичного воинского учета на территориях, где отсутствуют военные комиссариаты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</si>
  <si>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</si>
  <si>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</si>
  <si>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</si>
  <si>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% исполнения</t>
  </si>
  <si>
    <t>Главный администратор доходов бюджета поселения</t>
  </si>
  <si>
    <t>Классификация операций сектрора государственного управления, относящихся к доходам бюджета</t>
  </si>
  <si>
    <t>Налоги на товары (работы, услуги) реализуемые на территории РФ</t>
  </si>
  <si>
    <t>Акцизы по подакцизным товарам (продукции), производимым на территории РФ</t>
  </si>
  <si>
    <t>Прочие неналоговые доходы бюджетов сельских поселений</t>
  </si>
  <si>
    <t>17</t>
  </si>
  <si>
    <t>Прочие субсидии бюджетам сельских поселений</t>
  </si>
  <si>
    <t xml:space="preserve">Дотации бюджетам сельских поселений на выравнивание  бюджетной обеспеченности </t>
  </si>
  <si>
    <t xml:space="preserve">Субвенция бюджетам сельских поселений на осуществление  первичного воинского учета на территориях, где отсутствуют военные комиссариаты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</si>
  <si>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</si>
  <si>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</t>
  </si>
  <si>
    <t>29</t>
  </si>
  <si>
    <t>35</t>
  </si>
  <si>
    <t>118</t>
  </si>
  <si>
    <t>40</t>
  </si>
  <si>
    <t>18</t>
  </si>
  <si>
    <t>60</t>
  </si>
  <si>
    <t>010</t>
  </si>
  <si>
    <t>ИСПОЛНЕНИЕ</t>
  </si>
  <si>
    <t>по доходам бюджета Баррикадского сельского поселения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</si>
  <si>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</si>
  <si>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</t>
  </si>
  <si>
    <t>Доходы от оказания платных услуг (работ)</t>
  </si>
  <si>
    <t>Прочие доходы от оказания платных услуг  (работ)</t>
  </si>
  <si>
    <t>Прочие доходы от оказания платных услуг  (работ) получателями средств бюджетов поселений</t>
  </si>
  <si>
    <t>Прочие доходы от компенсации затрат бюджетов сельских поселений</t>
  </si>
  <si>
    <t>19</t>
  </si>
  <si>
    <t xml:space="preserve">Прочие дотации бюджетам сельских поселений </t>
  </si>
  <si>
    <t>Прочие дотации</t>
  </si>
  <si>
    <t>002</t>
  </si>
  <si>
    <t>Дотации бюджетам сельских поселений на поддержку мер обеспеченности сбалансированности бюджетов</t>
  </si>
  <si>
    <t>по кодам классификации доходов бюджета поселения за 2023 год</t>
  </si>
  <si>
    <t>Утверждено на 2023 год</t>
  </si>
  <si>
    <t>исполнено за 2023 год</t>
  </si>
  <si>
    <t xml:space="preserve">№22 от 25.04.2024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</si>
</sst>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\.00\.00"/>
  </numFmts>
  <fonts count="15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4"/>
      <name val="Arial"/>
    </font>
    <font>
      <sz val="12"/>
      <color indexed="8"/>
      <name val="Times New Roman"/>
      <family val="1"/>
      <charset val="204"/>
    </font>
    <font>
      <sz val="12"/>
      <name val="Arial"/>
    </font>
    <font>
      <b/>
      <sz val="10"/>
      <name val="Arial"/>
    </font>
    <font>
      <i/>
      <sz val="8"/>
      <color indexed="23"/>
      <name val="Arial"/>
    </font>
    <font>
      <sz val="10"/>
      <color indexed="62"/>
      <name val="Arial"/>
    </font>
    <font>
      <sz val="14"/>
      <color indexed="8"/>
      <name val="Times New Roman"/>
      <family val="1"/>
      <charset val="204"/>
    </font>
    <font>
      <sz val="10"/>
      <name val="Arial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0" fontId="1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9" fillId="0" borderId="0">
      <alignment horizontal="left" vertical="top"/>
    </xf>
    <xf numFmtId="0" fontId="12" fillId="0" borderId="0"/>
    <xf numFmtId="0" fontId="1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0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65">
    <xf numFmtId="0" fontId="0" fillId="0" borderId="0" xfId="0"/>
    <xf numFmtId="4" fontId="2" fillId="0" borderId="0" xfId="0" applyNumberFormat="1" applyFont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4" fontId="3" fillId="0" borderId="0" xfId="0" applyNumberFormat="1" applyFont="1"/>
    <xf numFmtId="4" fontId="6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vertical="top" wrapText="1"/>
    </xf>
    <xf numFmtId="0" fontId="2" fillId="0" borderId="3" xfId="0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5" xfId="15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6" xfId="15" applyNumberFormat="1" applyFont="1" applyFill="1" applyBorder="1" applyAlignment="1" applyProtection="1">
      <alignment horizontal="left" vertical="top" wrapText="1"/>
      <protection hidden="1"/>
    </xf>
    <xf numFmtId="4" fontId="6" fillId="0" borderId="7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vertical="center" textRotation="90" wrapText="1"/>
    </xf>
    <xf numFmtId="0" fontId="2" fillId="0" borderId="9" xfId="0" applyFont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vertical="center" textRotation="90" wrapText="1"/>
    </xf>
    <xf numFmtId="0" fontId="0" fillId="0" borderId="9" xfId="0" applyBorder="1"/>
    <xf numFmtId="0" fontId="5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1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2" fillId="0" borderId="12" xfId="14" applyNumberFormat="1" applyFont="1" applyFill="1" applyBorder="1" applyAlignment="1" applyProtection="1">
      <alignment horizontal="left" vertical="top" wrapText="1"/>
      <protection hidden="1"/>
    </xf>
    <xf numFmtId="165" fontId="2" fillId="0" borderId="13" xfId="14" applyNumberFormat="1" applyFont="1" applyFill="1" applyBorder="1" applyAlignment="1" applyProtection="1">
      <alignment horizontal="left" vertical="top" wrapText="1"/>
      <protection hidden="1"/>
    </xf>
    <xf numFmtId="4" fontId="13" fillId="0" borderId="3" xfId="0" applyNumberFormat="1" applyFont="1" applyFill="1" applyBorder="1" applyAlignment="1">
      <alignment horizontal="center" vertical="center" wrapText="1"/>
    </xf>
    <xf numFmtId="165" fontId="2" fillId="0" borderId="6" xfId="14" applyNumberFormat="1" applyFont="1" applyFill="1" applyBorder="1" applyAlignment="1" applyProtection="1">
      <alignment horizontal="left" vertical="top" wrapText="1"/>
      <protection hidden="1"/>
    </xf>
    <xf numFmtId="4" fontId="14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54"/>
  <sheetViews>
    <sheetView tabSelected="1" topLeftCell="A56" zoomScale="75" zoomScaleNormal="75" zoomScaleSheetLayoutView="75" workbookViewId="0">
      <selection activeCell="N53" sqref="N53"/>
    </sheetView>
  </sheetViews>
  <sheetFormatPr defaultRowHeight="18.75" x14ac:dyDescent="0.3"/>
  <cols>
    <col min="1" max="1" width="56.42578125" customWidth="1"/>
    <col min="2" max="2" width="6.140625" customWidth="1"/>
    <col min="3" max="3" width="4" customWidth="1"/>
    <col min="4" max="4" width="5.5703125" customWidth="1"/>
    <col min="5" max="5" width="4.28515625" customWidth="1"/>
    <col min="6" max="6" width="5.5703125" customWidth="1"/>
    <col min="7" max="7" width="5.7109375" customWidth="1"/>
    <col min="8" max="8" width="6.5703125" customWidth="1"/>
    <col min="9" max="9" width="63.5703125" style="2" hidden="1" customWidth="1"/>
    <col min="10" max="10" width="12.140625" style="2" customWidth="1"/>
    <col min="11" max="11" width="17.140625" style="1" customWidth="1"/>
    <col min="12" max="12" width="14.85546875" hidden="1" customWidth="1"/>
    <col min="13" max="13" width="12.7109375" hidden="1" customWidth="1"/>
    <col min="14" max="14" width="16.85546875" customWidth="1"/>
    <col min="15" max="15" width="13.5703125" customWidth="1"/>
  </cols>
  <sheetData>
    <row r="1" spans="1:15" ht="20.25" customHeight="1" x14ac:dyDescent="0.2">
      <c r="C1" s="63" t="s">
        <v>44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ht="21" customHeight="1" x14ac:dyDescent="0.3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ht="21" customHeight="1" x14ac:dyDescent="0.3">
      <c r="A3" s="23"/>
      <c r="B3" s="23"/>
      <c r="C3" s="64" t="s">
        <v>95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7.25" customHeight="1" x14ac:dyDescent="0.3">
      <c r="A4" s="51" t="s">
        <v>79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x14ac:dyDescent="0.3">
      <c r="A5" s="51" t="s">
        <v>80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x14ac:dyDescent="0.3">
      <c r="A6" s="51" t="s">
        <v>92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x14ac:dyDescent="0.3">
      <c r="A7" s="2"/>
      <c r="B7" s="2"/>
      <c r="C7" s="2"/>
      <c r="D7" s="2"/>
      <c r="E7" s="2"/>
      <c r="F7" s="2"/>
      <c r="G7" s="2"/>
      <c r="H7" s="2"/>
      <c r="L7" s="3"/>
      <c r="M7" s="3"/>
    </row>
    <row r="8" spans="1:15" ht="42" customHeight="1" x14ac:dyDescent="0.2">
      <c r="A8" s="56" t="s">
        <v>29</v>
      </c>
      <c r="B8" s="56" t="s">
        <v>30</v>
      </c>
      <c r="C8" s="55"/>
      <c r="D8" s="55"/>
      <c r="E8" s="55"/>
      <c r="F8" s="55"/>
      <c r="G8" s="55"/>
      <c r="H8" s="60"/>
      <c r="I8" s="55" t="s">
        <v>23</v>
      </c>
      <c r="J8" s="10"/>
      <c r="K8" s="52" t="s">
        <v>93</v>
      </c>
      <c r="L8" s="27"/>
      <c r="M8" s="27"/>
      <c r="N8" s="52" t="s">
        <v>94</v>
      </c>
      <c r="O8" s="52" t="s">
        <v>60</v>
      </c>
    </row>
    <row r="9" spans="1:15" ht="63" customHeight="1" x14ac:dyDescent="0.2">
      <c r="A9" s="56"/>
      <c r="B9" s="58" t="s">
        <v>61</v>
      </c>
      <c r="C9" s="62" t="s">
        <v>8</v>
      </c>
      <c r="D9" s="62"/>
      <c r="E9" s="62"/>
      <c r="F9" s="62"/>
      <c r="G9" s="62"/>
      <c r="H9" s="58" t="s">
        <v>22</v>
      </c>
      <c r="I9" s="56"/>
      <c r="J9" s="58" t="s">
        <v>62</v>
      </c>
      <c r="K9" s="53"/>
      <c r="L9" s="30"/>
      <c r="M9" s="32"/>
      <c r="N9" s="53"/>
      <c r="O9" s="53"/>
    </row>
    <row r="10" spans="1:15" ht="126.75" customHeight="1" x14ac:dyDescent="0.2">
      <c r="A10" s="57"/>
      <c r="B10" s="59"/>
      <c r="C10" s="43" t="s">
        <v>20</v>
      </c>
      <c r="D10" s="10" t="s">
        <v>21</v>
      </c>
      <c r="E10" s="10" t="s">
        <v>9</v>
      </c>
      <c r="F10" s="10" t="s">
        <v>10</v>
      </c>
      <c r="G10" s="42" t="s">
        <v>11</v>
      </c>
      <c r="H10" s="59"/>
      <c r="I10" s="57"/>
      <c r="J10" s="59"/>
      <c r="K10" s="54"/>
      <c r="L10" s="30"/>
      <c r="M10" s="32"/>
      <c r="N10" s="54"/>
      <c r="O10" s="54"/>
    </row>
    <row r="11" spans="1:15" ht="21" customHeight="1" x14ac:dyDescent="0.2">
      <c r="A11" s="12">
        <v>1</v>
      </c>
      <c r="B11" s="35"/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1"/>
      <c r="J11" s="34"/>
      <c r="K11" s="31">
        <v>10</v>
      </c>
      <c r="L11" s="9"/>
      <c r="M11" s="8"/>
      <c r="N11" s="33"/>
      <c r="O11" s="33"/>
    </row>
    <row r="12" spans="1:15" x14ac:dyDescent="0.2">
      <c r="A12" s="13" t="s">
        <v>31</v>
      </c>
      <c r="B12" s="41" t="s">
        <v>15</v>
      </c>
      <c r="C12" s="17" t="s">
        <v>7</v>
      </c>
      <c r="D12" s="17" t="s">
        <v>14</v>
      </c>
      <c r="E12" s="17" t="s">
        <v>14</v>
      </c>
      <c r="F12" s="17" t="s">
        <v>15</v>
      </c>
      <c r="G12" s="17" t="s">
        <v>14</v>
      </c>
      <c r="H12" s="17" t="s">
        <v>6</v>
      </c>
      <c r="I12" s="10" t="s">
        <v>24</v>
      </c>
      <c r="J12" s="17" t="s">
        <v>15</v>
      </c>
      <c r="K12" s="46">
        <f>K13+K15+K17+K19+K22+K23+K25+K37</f>
        <v>12542543.77</v>
      </c>
      <c r="L12" s="46" t="e">
        <f>L13+L17+L19+L23+L26+L22+L27+L15</f>
        <v>#REF!</v>
      </c>
      <c r="M12" s="46" t="e">
        <f>M13+M17+M19+M23+M26+M22+M27+M15</f>
        <v>#REF!</v>
      </c>
      <c r="N12" s="46">
        <f>N13+N15+N17+N19+N22+N23+N25+N37</f>
        <v>12395049.17</v>
      </c>
      <c r="O12" s="18">
        <f>N12/K12*100</f>
        <v>98.824045562808521</v>
      </c>
    </row>
    <row r="13" spans="1:15" x14ac:dyDescent="0.2">
      <c r="A13" s="13" t="s">
        <v>27</v>
      </c>
      <c r="B13" s="13">
        <v>182</v>
      </c>
      <c r="C13" s="17" t="s">
        <v>7</v>
      </c>
      <c r="D13" s="17" t="s">
        <v>12</v>
      </c>
      <c r="E13" s="17" t="s">
        <v>14</v>
      </c>
      <c r="F13" s="17" t="s">
        <v>15</v>
      </c>
      <c r="G13" s="17" t="s">
        <v>14</v>
      </c>
      <c r="H13" s="17" t="s">
        <v>6</v>
      </c>
      <c r="I13" s="10" t="s">
        <v>1</v>
      </c>
      <c r="J13" s="10">
        <v>110</v>
      </c>
      <c r="K13" s="18">
        <f>K14</f>
        <v>166474.98000000001</v>
      </c>
      <c r="L13" s="6" t="e">
        <f>#REF!+#REF!+#REF!+#REF!</f>
        <v>#REF!</v>
      </c>
      <c r="M13" s="7" t="e">
        <f>L13/K13*100</f>
        <v>#REF!</v>
      </c>
      <c r="N13" s="18">
        <f>N14</f>
        <v>178970.33</v>
      </c>
      <c r="O13" s="18">
        <f t="shared" ref="O13:O54" si="0">N13/K13*100</f>
        <v>107.50584261971376</v>
      </c>
    </row>
    <row r="14" spans="1:15" x14ac:dyDescent="0.2">
      <c r="A14" s="14" t="s">
        <v>2</v>
      </c>
      <c r="B14" s="13">
        <v>182</v>
      </c>
      <c r="C14" s="16">
        <v>1</v>
      </c>
      <c r="D14" s="16" t="s">
        <v>12</v>
      </c>
      <c r="E14" s="16" t="s">
        <v>13</v>
      </c>
      <c r="F14" s="17" t="s">
        <v>15</v>
      </c>
      <c r="G14" s="16" t="s">
        <v>12</v>
      </c>
      <c r="H14" s="16" t="s">
        <v>6</v>
      </c>
      <c r="I14" s="10" t="s">
        <v>2</v>
      </c>
      <c r="J14" s="10">
        <v>110</v>
      </c>
      <c r="K14" s="18">
        <v>166474.98000000001</v>
      </c>
      <c r="L14" s="6" t="e">
        <f>#REF!+#REF!+#REF!+#REF!</f>
        <v>#REF!</v>
      </c>
      <c r="M14" s="7" t="e">
        <f t="shared" ref="M14:M21" si="1">L14/K14*100</f>
        <v>#REF!</v>
      </c>
      <c r="N14" s="18">
        <v>178970.33</v>
      </c>
      <c r="O14" s="18">
        <f t="shared" si="0"/>
        <v>107.50584261971376</v>
      </c>
    </row>
    <row r="15" spans="1:15" ht="37.5" x14ac:dyDescent="0.2">
      <c r="A15" s="14" t="s">
        <v>63</v>
      </c>
      <c r="B15" s="13">
        <v>100</v>
      </c>
      <c r="C15" s="16" t="s">
        <v>7</v>
      </c>
      <c r="D15" s="16" t="s">
        <v>16</v>
      </c>
      <c r="E15" s="16" t="s">
        <v>14</v>
      </c>
      <c r="F15" s="17" t="s">
        <v>15</v>
      </c>
      <c r="G15" s="16" t="s">
        <v>14</v>
      </c>
      <c r="H15" s="16" t="s">
        <v>6</v>
      </c>
      <c r="I15" s="10"/>
      <c r="J15" s="10">
        <v>110</v>
      </c>
      <c r="K15" s="18">
        <f>K16</f>
        <v>1043202.77</v>
      </c>
      <c r="L15" s="6"/>
      <c r="M15" s="7"/>
      <c r="N15" s="18">
        <f>N16</f>
        <v>1052523.8899999999</v>
      </c>
      <c r="O15" s="18">
        <f t="shared" si="0"/>
        <v>100.89350989740949</v>
      </c>
    </row>
    <row r="16" spans="1:15" ht="43.5" customHeight="1" x14ac:dyDescent="0.2">
      <c r="A16" s="14" t="s">
        <v>64</v>
      </c>
      <c r="B16" s="13">
        <v>100</v>
      </c>
      <c r="C16" s="16" t="s">
        <v>7</v>
      </c>
      <c r="D16" s="16" t="s">
        <v>16</v>
      </c>
      <c r="E16" s="16" t="s">
        <v>13</v>
      </c>
      <c r="F16" s="17" t="s">
        <v>15</v>
      </c>
      <c r="G16" s="16" t="s">
        <v>12</v>
      </c>
      <c r="H16" s="16" t="s">
        <v>6</v>
      </c>
      <c r="I16" s="10"/>
      <c r="J16" s="10">
        <v>110</v>
      </c>
      <c r="K16" s="18">
        <v>1043202.77</v>
      </c>
      <c r="L16" s="6"/>
      <c r="M16" s="7"/>
      <c r="N16" s="18">
        <v>1052523.8899999999</v>
      </c>
      <c r="O16" s="18">
        <f t="shared" si="0"/>
        <v>100.89350989740949</v>
      </c>
    </row>
    <row r="17" spans="1:15" x14ac:dyDescent="0.2">
      <c r="A17" s="14" t="s">
        <v>28</v>
      </c>
      <c r="B17" s="13">
        <v>182</v>
      </c>
      <c r="C17" s="16" t="s">
        <v>7</v>
      </c>
      <c r="D17" s="16" t="s">
        <v>17</v>
      </c>
      <c r="E17" s="16" t="s">
        <v>14</v>
      </c>
      <c r="F17" s="17" t="s">
        <v>15</v>
      </c>
      <c r="G17" s="16" t="s">
        <v>14</v>
      </c>
      <c r="H17" s="16" t="s">
        <v>6</v>
      </c>
      <c r="I17" s="10" t="s">
        <v>3</v>
      </c>
      <c r="J17" s="10">
        <v>110</v>
      </c>
      <c r="K17" s="18">
        <f>K18</f>
        <v>474450.58</v>
      </c>
      <c r="L17" s="18">
        <f>L18</f>
        <v>1066.3499999999999</v>
      </c>
      <c r="M17" s="18">
        <f>M18</f>
        <v>0.22475470469442779</v>
      </c>
      <c r="N17" s="18">
        <f>N18</f>
        <v>474450.58</v>
      </c>
      <c r="O17" s="18">
        <f t="shared" si="0"/>
        <v>100</v>
      </c>
    </row>
    <row r="18" spans="1:15" x14ac:dyDescent="0.2">
      <c r="A18" s="14" t="s">
        <v>4</v>
      </c>
      <c r="B18" s="13">
        <v>182</v>
      </c>
      <c r="C18" s="16" t="s">
        <v>7</v>
      </c>
      <c r="D18" s="16" t="s">
        <v>17</v>
      </c>
      <c r="E18" s="16" t="s">
        <v>16</v>
      </c>
      <c r="F18" s="17" t="s">
        <v>15</v>
      </c>
      <c r="G18" s="16" t="s">
        <v>12</v>
      </c>
      <c r="H18" s="16" t="s">
        <v>6</v>
      </c>
      <c r="I18" s="10" t="s">
        <v>4</v>
      </c>
      <c r="J18" s="10">
        <v>110</v>
      </c>
      <c r="K18" s="18">
        <v>474450.58</v>
      </c>
      <c r="L18" s="6">
        <v>1066.3499999999999</v>
      </c>
      <c r="M18" s="7">
        <f t="shared" si="1"/>
        <v>0.22475470469442779</v>
      </c>
      <c r="N18" s="18">
        <v>474450.58</v>
      </c>
      <c r="O18" s="18">
        <f t="shared" si="0"/>
        <v>100</v>
      </c>
    </row>
    <row r="19" spans="1:15" x14ac:dyDescent="0.2">
      <c r="A19" s="14" t="s">
        <v>32</v>
      </c>
      <c r="B19" s="13">
        <v>182</v>
      </c>
      <c r="C19" s="16" t="s">
        <v>7</v>
      </c>
      <c r="D19" s="16" t="s">
        <v>18</v>
      </c>
      <c r="E19" s="16" t="s">
        <v>14</v>
      </c>
      <c r="F19" s="17" t="s">
        <v>15</v>
      </c>
      <c r="G19" s="16" t="s">
        <v>14</v>
      </c>
      <c r="H19" s="16" t="s">
        <v>6</v>
      </c>
      <c r="I19" s="10" t="s">
        <v>5</v>
      </c>
      <c r="J19" s="10">
        <v>110</v>
      </c>
      <c r="K19" s="18">
        <f>K20+K21</f>
        <v>2001350.44</v>
      </c>
      <c r="L19" s="18">
        <f>L20+L21</f>
        <v>567.89</v>
      </c>
      <c r="M19" s="18">
        <f>M20+M21</f>
        <v>0.61034244329690912</v>
      </c>
      <c r="N19" s="18">
        <f>N20+N21</f>
        <v>1832039.3699999999</v>
      </c>
      <c r="O19" s="18">
        <f t="shared" si="0"/>
        <v>91.540158754006114</v>
      </c>
    </row>
    <row r="20" spans="1:15" ht="21" customHeight="1" x14ac:dyDescent="0.2">
      <c r="A20" s="22" t="s">
        <v>36</v>
      </c>
      <c r="B20" s="13">
        <v>182</v>
      </c>
      <c r="C20" s="16" t="s">
        <v>7</v>
      </c>
      <c r="D20" s="16" t="s">
        <v>18</v>
      </c>
      <c r="E20" s="16" t="s">
        <v>12</v>
      </c>
      <c r="F20" s="17" t="s">
        <v>15</v>
      </c>
      <c r="G20" s="16" t="s">
        <v>14</v>
      </c>
      <c r="H20" s="16" t="s">
        <v>6</v>
      </c>
      <c r="I20" s="10" t="s">
        <v>25</v>
      </c>
      <c r="J20" s="10">
        <v>110</v>
      </c>
      <c r="K20" s="18">
        <v>90000</v>
      </c>
      <c r="L20" s="6">
        <v>548.39</v>
      </c>
      <c r="M20" s="7">
        <f t="shared" si="1"/>
        <v>0.60932222222222221</v>
      </c>
      <c r="N20" s="18">
        <v>67736.2</v>
      </c>
      <c r="O20" s="18">
        <f t="shared" si="0"/>
        <v>75.262444444444441</v>
      </c>
    </row>
    <row r="21" spans="1:15" ht="25.5" customHeight="1" x14ac:dyDescent="0.2">
      <c r="A21" s="21" t="s">
        <v>37</v>
      </c>
      <c r="B21" s="13">
        <v>182</v>
      </c>
      <c r="C21" s="16" t="s">
        <v>7</v>
      </c>
      <c r="D21" s="16" t="s">
        <v>18</v>
      </c>
      <c r="E21" s="16" t="s">
        <v>18</v>
      </c>
      <c r="F21" s="17" t="s">
        <v>15</v>
      </c>
      <c r="G21" s="16" t="s">
        <v>14</v>
      </c>
      <c r="H21" s="16" t="s">
        <v>6</v>
      </c>
      <c r="I21" s="10" t="s">
        <v>26</v>
      </c>
      <c r="J21" s="10">
        <v>110</v>
      </c>
      <c r="K21" s="18">
        <v>1911350.44</v>
      </c>
      <c r="L21" s="6">
        <v>19.5</v>
      </c>
      <c r="M21" s="7">
        <f t="shared" si="1"/>
        <v>1.0202210746868587E-3</v>
      </c>
      <c r="N21" s="18">
        <v>1764303.17</v>
      </c>
      <c r="O21" s="18">
        <f t="shared" si="0"/>
        <v>92.306629547222116</v>
      </c>
    </row>
    <row r="22" spans="1:15" ht="20.25" customHeight="1" x14ac:dyDescent="0.2">
      <c r="A22" s="21" t="s">
        <v>42</v>
      </c>
      <c r="B22" s="40">
        <v>601</v>
      </c>
      <c r="C22" s="16" t="s">
        <v>7</v>
      </c>
      <c r="D22" s="16" t="s">
        <v>43</v>
      </c>
      <c r="E22" s="16" t="s">
        <v>82</v>
      </c>
      <c r="F22" s="17" t="s">
        <v>15</v>
      </c>
      <c r="G22" s="16" t="s">
        <v>14</v>
      </c>
      <c r="H22" s="16" t="s">
        <v>6</v>
      </c>
      <c r="I22" s="10"/>
      <c r="J22" s="10">
        <v>110</v>
      </c>
      <c r="K22" s="18">
        <v>600</v>
      </c>
      <c r="L22" s="6"/>
      <c r="M22" s="7"/>
      <c r="N22" s="18">
        <v>600</v>
      </c>
      <c r="O22" s="18">
        <f t="shared" si="0"/>
        <v>100</v>
      </c>
    </row>
    <row r="23" spans="1:15" ht="54.75" customHeight="1" x14ac:dyDescent="0.2">
      <c r="A23" s="25" t="s">
        <v>38</v>
      </c>
      <c r="B23" s="40">
        <v>601</v>
      </c>
      <c r="C23" s="16" t="s">
        <v>7</v>
      </c>
      <c r="D23" s="16" t="s">
        <v>35</v>
      </c>
      <c r="E23" s="16" t="s">
        <v>14</v>
      </c>
      <c r="F23" s="17" t="s">
        <v>15</v>
      </c>
      <c r="G23" s="16" t="s">
        <v>14</v>
      </c>
      <c r="H23" s="16" t="s">
        <v>6</v>
      </c>
      <c r="I23" s="10"/>
      <c r="J23" s="17" t="s">
        <v>15</v>
      </c>
      <c r="K23" s="18">
        <f>K24</f>
        <v>1932405.79</v>
      </c>
      <c r="L23" s="18" t="e">
        <f>L24+#REF!</f>
        <v>#REF!</v>
      </c>
      <c r="M23" s="18" t="e">
        <f>M24+#REF!</f>
        <v>#REF!</v>
      </c>
      <c r="N23" s="18">
        <f>N24</f>
        <v>1932405.79</v>
      </c>
      <c r="O23" s="18">
        <f t="shared" si="0"/>
        <v>100</v>
      </c>
    </row>
    <row r="24" spans="1:15" ht="134.25" customHeight="1" x14ac:dyDescent="0.2">
      <c r="A24" s="24" t="s">
        <v>39</v>
      </c>
      <c r="B24" s="40">
        <v>601</v>
      </c>
      <c r="C24" s="16" t="s">
        <v>7</v>
      </c>
      <c r="D24" s="16" t="s">
        <v>35</v>
      </c>
      <c r="E24" s="16" t="s">
        <v>17</v>
      </c>
      <c r="F24" s="17" t="s">
        <v>15</v>
      </c>
      <c r="G24" s="16" t="s">
        <v>14</v>
      </c>
      <c r="H24" s="16" t="s">
        <v>6</v>
      </c>
      <c r="I24" s="10"/>
      <c r="J24" s="10">
        <v>120</v>
      </c>
      <c r="K24" s="18">
        <v>1932405.79</v>
      </c>
      <c r="L24" s="6"/>
      <c r="M24" s="7"/>
      <c r="N24" s="18">
        <v>1932405.79</v>
      </c>
      <c r="O24" s="18">
        <f t="shared" si="0"/>
        <v>100</v>
      </c>
    </row>
    <row r="25" spans="1:15" ht="37.5" customHeight="1" x14ac:dyDescent="0.2">
      <c r="A25" s="26" t="s">
        <v>83</v>
      </c>
      <c r="B25" s="40">
        <v>601</v>
      </c>
      <c r="C25" s="16" t="s">
        <v>7</v>
      </c>
      <c r="D25" s="16" t="s">
        <v>41</v>
      </c>
      <c r="E25" s="16" t="s">
        <v>14</v>
      </c>
      <c r="F25" s="17" t="s">
        <v>15</v>
      </c>
      <c r="G25" s="16" t="s">
        <v>14</v>
      </c>
      <c r="H25" s="16" t="s">
        <v>6</v>
      </c>
      <c r="I25" s="10"/>
      <c r="J25" s="17" t="s">
        <v>15</v>
      </c>
      <c r="K25" s="18">
        <f>K26</f>
        <v>787202</v>
      </c>
      <c r="L25" s="18" t="e">
        <f>L26+#REF!</f>
        <v>#REF!</v>
      </c>
      <c r="M25" s="18" t="e">
        <f>M26+#REF!</f>
        <v>#REF!</v>
      </c>
      <c r="N25" s="18">
        <f>N26</f>
        <v>787202</v>
      </c>
      <c r="O25" s="18">
        <f t="shared" ref="O25" si="2">N25/K25*100</f>
        <v>100</v>
      </c>
    </row>
    <row r="26" spans="1:15" ht="41.25" customHeight="1" x14ac:dyDescent="0.2">
      <c r="A26" s="26" t="s">
        <v>40</v>
      </c>
      <c r="B26" s="40">
        <v>601</v>
      </c>
      <c r="C26" s="16" t="s">
        <v>7</v>
      </c>
      <c r="D26" s="16" t="s">
        <v>41</v>
      </c>
      <c r="E26" s="16" t="s">
        <v>12</v>
      </c>
      <c r="F26" s="17" t="s">
        <v>15</v>
      </c>
      <c r="G26" s="16" t="s">
        <v>14</v>
      </c>
      <c r="H26" s="16" t="s">
        <v>6</v>
      </c>
      <c r="I26" s="10"/>
      <c r="J26" s="10">
        <v>130</v>
      </c>
      <c r="K26" s="18">
        <f>K27</f>
        <v>787202</v>
      </c>
      <c r="L26" s="6"/>
      <c r="M26" s="7"/>
      <c r="N26" s="18">
        <f>N27</f>
        <v>787202</v>
      </c>
      <c r="O26" s="18">
        <f t="shared" si="0"/>
        <v>100</v>
      </c>
    </row>
    <row r="27" spans="1:15" ht="36.75" customHeight="1" x14ac:dyDescent="0.2">
      <c r="A27" s="26" t="s">
        <v>84</v>
      </c>
      <c r="B27" s="40">
        <v>601</v>
      </c>
      <c r="C27" s="16" t="s">
        <v>7</v>
      </c>
      <c r="D27" s="16" t="s">
        <v>41</v>
      </c>
      <c r="E27" s="16" t="s">
        <v>14</v>
      </c>
      <c r="F27" s="17" t="s">
        <v>15</v>
      </c>
      <c r="G27" s="16" t="s">
        <v>14</v>
      </c>
      <c r="H27" s="16" t="s">
        <v>15</v>
      </c>
      <c r="I27" s="10"/>
      <c r="J27" s="10">
        <v>130</v>
      </c>
      <c r="K27" s="18">
        <f>K36+K28</f>
        <v>787202</v>
      </c>
      <c r="L27" s="6"/>
      <c r="M27" s="7"/>
      <c r="N27" s="18">
        <f>N28+N36</f>
        <v>787202</v>
      </c>
      <c r="O27" s="18">
        <f t="shared" ref="O27:O28" si="3">N27/K27*100</f>
        <v>100</v>
      </c>
    </row>
    <row r="28" spans="1:15" ht="56.25" customHeight="1" x14ac:dyDescent="0.2">
      <c r="A28" s="26" t="s">
        <v>85</v>
      </c>
      <c r="B28" s="40">
        <v>601</v>
      </c>
      <c r="C28" s="16" t="s">
        <v>7</v>
      </c>
      <c r="D28" s="16" t="s">
        <v>41</v>
      </c>
      <c r="E28" s="16" t="s">
        <v>12</v>
      </c>
      <c r="F28" s="17" t="s">
        <v>15</v>
      </c>
      <c r="G28" s="16" t="s">
        <v>14</v>
      </c>
      <c r="H28" s="16" t="s">
        <v>15</v>
      </c>
      <c r="I28" s="10"/>
      <c r="J28" s="10">
        <v>130</v>
      </c>
      <c r="K28" s="18">
        <v>760201.71</v>
      </c>
      <c r="L28" s="6"/>
      <c r="M28" s="7"/>
      <c r="N28" s="18">
        <v>760201.71</v>
      </c>
      <c r="O28" s="18">
        <f t="shared" si="3"/>
        <v>100</v>
      </c>
    </row>
    <row r="29" spans="1:15" ht="56.25" hidden="1" customHeight="1" x14ac:dyDescent="0.2">
      <c r="A29" s="26"/>
      <c r="B29" s="40"/>
      <c r="C29" s="16"/>
      <c r="D29" s="16"/>
      <c r="E29" s="16"/>
      <c r="F29" s="17"/>
      <c r="G29" s="16"/>
      <c r="H29" s="16"/>
      <c r="I29" s="10"/>
      <c r="J29" s="10"/>
      <c r="K29" s="18"/>
      <c r="L29" s="6"/>
      <c r="M29" s="7"/>
      <c r="N29" s="18"/>
      <c r="O29" s="18"/>
    </row>
    <row r="30" spans="1:15" ht="56.25" hidden="1" customHeight="1" x14ac:dyDescent="0.2">
      <c r="A30" s="26"/>
      <c r="B30" s="40"/>
      <c r="C30" s="16"/>
      <c r="D30" s="16"/>
      <c r="E30" s="16"/>
      <c r="F30" s="17"/>
      <c r="G30" s="16"/>
      <c r="H30" s="16"/>
      <c r="I30" s="10"/>
      <c r="J30" s="10"/>
      <c r="K30" s="18"/>
      <c r="L30" s="6"/>
      <c r="M30" s="7"/>
      <c r="N30" s="18"/>
      <c r="O30" s="18"/>
    </row>
    <row r="31" spans="1:15" ht="62.25" hidden="1" customHeight="1" x14ac:dyDescent="0.2">
      <c r="A31" s="26" t="s">
        <v>65</v>
      </c>
      <c r="B31" s="40">
        <v>601</v>
      </c>
      <c r="C31" s="16" t="s">
        <v>7</v>
      </c>
      <c r="D31" s="16" t="s">
        <v>66</v>
      </c>
      <c r="E31" s="16" t="s">
        <v>14</v>
      </c>
      <c r="F31" s="17" t="s">
        <v>15</v>
      </c>
      <c r="G31" s="16" t="s">
        <v>14</v>
      </c>
      <c r="H31" s="16" t="s">
        <v>6</v>
      </c>
      <c r="I31" s="10"/>
      <c r="J31" s="10">
        <v>180</v>
      </c>
      <c r="K31" s="18">
        <v>0</v>
      </c>
      <c r="L31" s="6"/>
      <c r="M31" s="7"/>
      <c r="N31" s="18"/>
      <c r="O31" s="18">
        <v>100</v>
      </c>
    </row>
    <row r="32" spans="1:15" ht="57.75" hidden="1" customHeight="1" x14ac:dyDescent="0.2">
      <c r="A32" s="26"/>
      <c r="B32" s="40"/>
      <c r="C32" s="16"/>
      <c r="D32" s="16"/>
      <c r="E32" s="16"/>
      <c r="F32" s="17"/>
      <c r="G32" s="16"/>
      <c r="H32" s="16"/>
      <c r="I32" s="10"/>
      <c r="J32" s="10"/>
      <c r="K32" s="18"/>
      <c r="L32" s="6"/>
      <c r="M32" s="7"/>
      <c r="N32" s="18"/>
      <c r="O32" s="18"/>
    </row>
    <row r="33" spans="1:15" ht="59.25" hidden="1" customHeight="1" x14ac:dyDescent="0.2">
      <c r="A33" s="44"/>
      <c r="B33" s="40">
        <v>601</v>
      </c>
      <c r="C33" s="16" t="s">
        <v>7</v>
      </c>
      <c r="D33" s="16" t="s">
        <v>41</v>
      </c>
      <c r="E33" s="16" t="s">
        <v>14</v>
      </c>
      <c r="F33" s="17" t="s">
        <v>15</v>
      </c>
      <c r="G33" s="16" t="s">
        <v>14</v>
      </c>
      <c r="H33" s="16" t="s">
        <v>6</v>
      </c>
      <c r="I33" s="10"/>
      <c r="J33" s="17" t="s">
        <v>15</v>
      </c>
      <c r="K33" s="18"/>
      <c r="L33" s="6"/>
      <c r="M33" s="7"/>
      <c r="N33" s="18"/>
      <c r="O33" s="18"/>
    </row>
    <row r="34" spans="1:15" ht="59.25" hidden="1" customHeight="1" x14ac:dyDescent="0.2">
      <c r="A34" s="47"/>
      <c r="B34" s="40"/>
      <c r="C34" s="16"/>
      <c r="D34" s="16"/>
      <c r="E34" s="16"/>
      <c r="F34" s="17"/>
      <c r="G34" s="16"/>
      <c r="H34" s="16"/>
      <c r="I34" s="10"/>
      <c r="J34" s="10"/>
      <c r="K34" s="18"/>
      <c r="L34" s="6"/>
      <c r="M34" s="7"/>
      <c r="N34" s="18"/>
      <c r="O34" s="18"/>
    </row>
    <row r="35" spans="1:15" ht="59.25" hidden="1" customHeight="1" x14ac:dyDescent="0.2">
      <c r="A35" s="47"/>
      <c r="B35" s="40"/>
      <c r="C35" s="16"/>
      <c r="D35" s="16"/>
      <c r="E35" s="16"/>
      <c r="F35" s="17"/>
      <c r="G35" s="16"/>
      <c r="H35" s="16"/>
      <c r="I35" s="10"/>
      <c r="J35" s="10"/>
      <c r="K35" s="18"/>
      <c r="L35" s="6"/>
      <c r="M35" s="7"/>
      <c r="N35" s="18"/>
      <c r="O35" s="18"/>
    </row>
    <row r="36" spans="1:15" ht="39" customHeight="1" x14ac:dyDescent="0.2">
      <c r="A36" s="26" t="s">
        <v>86</v>
      </c>
      <c r="B36" s="40">
        <v>601</v>
      </c>
      <c r="C36" s="16" t="s">
        <v>7</v>
      </c>
      <c r="D36" s="16" t="s">
        <v>41</v>
      </c>
      <c r="E36" s="16" t="s">
        <v>13</v>
      </c>
      <c r="F36" s="17" t="s">
        <v>15</v>
      </c>
      <c r="G36" s="16" t="s">
        <v>14</v>
      </c>
      <c r="H36" s="16" t="s">
        <v>15</v>
      </c>
      <c r="I36" s="10"/>
      <c r="J36" s="10">
        <v>130</v>
      </c>
      <c r="K36" s="18">
        <v>27000.29</v>
      </c>
      <c r="L36" s="6"/>
      <c r="M36" s="7"/>
      <c r="N36" s="18">
        <v>27000.29</v>
      </c>
      <c r="O36" s="18">
        <f t="shared" ref="O36" si="4">N36/K36*100</f>
        <v>100</v>
      </c>
    </row>
    <row r="37" spans="1:15" ht="21" customHeight="1" x14ac:dyDescent="0.2">
      <c r="A37" s="36" t="s">
        <v>45</v>
      </c>
      <c r="B37" s="40">
        <v>601</v>
      </c>
      <c r="C37" s="16" t="s">
        <v>46</v>
      </c>
      <c r="D37" s="16" t="s">
        <v>14</v>
      </c>
      <c r="E37" s="16" t="s">
        <v>14</v>
      </c>
      <c r="F37" s="16" t="s">
        <v>15</v>
      </c>
      <c r="G37" s="16" t="s">
        <v>14</v>
      </c>
      <c r="H37" s="16" t="s">
        <v>6</v>
      </c>
      <c r="I37" s="28" t="s">
        <v>47</v>
      </c>
      <c r="J37" s="17" t="s">
        <v>15</v>
      </c>
      <c r="K37" s="29">
        <f>K38</f>
        <v>6136857.21</v>
      </c>
      <c r="L37" s="29" t="e">
        <f>L38+#REF!</f>
        <v>#REF!</v>
      </c>
      <c r="M37" s="29" t="e">
        <f>M38+#REF!</f>
        <v>#REF!</v>
      </c>
      <c r="N37" s="29">
        <f>N38</f>
        <v>6136857.21</v>
      </c>
      <c r="O37" s="18">
        <f t="shared" si="0"/>
        <v>100</v>
      </c>
    </row>
    <row r="38" spans="1:15" ht="36" customHeight="1" x14ac:dyDescent="0.3">
      <c r="A38" s="37" t="s">
        <v>48</v>
      </c>
      <c r="B38" s="40">
        <v>601</v>
      </c>
      <c r="C38" s="16" t="s">
        <v>46</v>
      </c>
      <c r="D38" s="16" t="s">
        <v>13</v>
      </c>
      <c r="E38" s="16" t="s">
        <v>14</v>
      </c>
      <c r="F38" s="16" t="s">
        <v>15</v>
      </c>
      <c r="G38" s="16" t="s">
        <v>14</v>
      </c>
      <c r="H38" s="16" t="s">
        <v>6</v>
      </c>
      <c r="I38" s="19" t="s">
        <v>49</v>
      </c>
      <c r="J38" s="17" t="s">
        <v>15</v>
      </c>
      <c r="K38" s="29">
        <f>K39+K49+K52+K46+K55+K43</f>
        <v>6136857.21</v>
      </c>
      <c r="L38" s="29" t="e">
        <f>L39+L49+L52+L46+L55</f>
        <v>#REF!</v>
      </c>
      <c r="M38" s="29" t="e">
        <f>M39+M49+M52+M46+M55</f>
        <v>#REF!</v>
      </c>
      <c r="N38" s="29">
        <f>N39+N49+N52+N46+N55+N43</f>
        <v>6136857.21</v>
      </c>
      <c r="O38" s="18">
        <f t="shared" si="0"/>
        <v>100</v>
      </c>
    </row>
    <row r="39" spans="1:15" ht="39.75" customHeight="1" x14ac:dyDescent="0.3">
      <c r="A39" s="37" t="s">
        <v>48</v>
      </c>
      <c r="B39" s="40">
        <v>601</v>
      </c>
      <c r="C39" s="16" t="s">
        <v>46</v>
      </c>
      <c r="D39" s="16" t="s">
        <v>13</v>
      </c>
      <c r="E39" s="16" t="s">
        <v>12</v>
      </c>
      <c r="F39" s="16" t="s">
        <v>15</v>
      </c>
      <c r="G39" s="16" t="s">
        <v>14</v>
      </c>
      <c r="H39" s="16" t="s">
        <v>6</v>
      </c>
      <c r="I39" s="19"/>
      <c r="J39" s="19">
        <v>150</v>
      </c>
      <c r="K39" s="29">
        <f>K41+K42</f>
        <v>1834592.58</v>
      </c>
      <c r="L39" s="29">
        <f>L41</f>
        <v>0</v>
      </c>
      <c r="M39" s="29">
        <f>M41</f>
        <v>0</v>
      </c>
      <c r="N39" s="29">
        <f>N41+N42</f>
        <v>1834592.58</v>
      </c>
      <c r="O39" s="18">
        <f t="shared" si="0"/>
        <v>100</v>
      </c>
    </row>
    <row r="40" spans="1:15" ht="42.75" customHeight="1" x14ac:dyDescent="0.2">
      <c r="A40" s="38" t="s">
        <v>50</v>
      </c>
      <c r="B40" s="40">
        <v>601</v>
      </c>
      <c r="C40" s="16" t="s">
        <v>46</v>
      </c>
      <c r="D40" s="16" t="s">
        <v>13</v>
      </c>
      <c r="E40" s="16" t="s">
        <v>12</v>
      </c>
      <c r="F40" s="16" t="s">
        <v>51</v>
      </c>
      <c r="G40" s="16" t="s">
        <v>14</v>
      </c>
      <c r="H40" s="16" t="s">
        <v>6</v>
      </c>
      <c r="I40" s="19"/>
      <c r="J40" s="19">
        <v>150</v>
      </c>
      <c r="K40" s="29">
        <f>K41</f>
        <v>1234592.58</v>
      </c>
      <c r="L40" s="29">
        <f>L41</f>
        <v>0</v>
      </c>
      <c r="M40" s="29">
        <f>M41</f>
        <v>0</v>
      </c>
      <c r="N40" s="29">
        <f>N41</f>
        <v>1234592.58</v>
      </c>
      <c r="O40" s="18">
        <f t="shared" si="0"/>
        <v>100</v>
      </c>
    </row>
    <row r="41" spans="1:15" ht="45" customHeight="1" x14ac:dyDescent="0.2">
      <c r="A41" s="50" t="s">
        <v>68</v>
      </c>
      <c r="B41" s="40">
        <v>601</v>
      </c>
      <c r="C41" s="16" t="s">
        <v>46</v>
      </c>
      <c r="D41" s="16" t="s">
        <v>13</v>
      </c>
      <c r="E41" s="16" t="s">
        <v>71</v>
      </c>
      <c r="F41" s="16" t="s">
        <v>51</v>
      </c>
      <c r="G41" s="16" t="s">
        <v>19</v>
      </c>
      <c r="H41" s="16" t="s">
        <v>6</v>
      </c>
      <c r="I41" s="19"/>
      <c r="J41" s="19">
        <v>150</v>
      </c>
      <c r="K41" s="29">
        <v>1234592.58</v>
      </c>
      <c r="L41" s="6"/>
      <c r="M41" s="7"/>
      <c r="N41" s="29">
        <v>1234592.58</v>
      </c>
      <c r="O41" s="18">
        <f t="shared" si="0"/>
        <v>100</v>
      </c>
    </row>
    <row r="42" spans="1:15" ht="58.5" customHeight="1" x14ac:dyDescent="0.2">
      <c r="A42" s="39" t="s">
        <v>91</v>
      </c>
      <c r="B42" s="40">
        <v>601</v>
      </c>
      <c r="C42" s="16" t="s">
        <v>46</v>
      </c>
      <c r="D42" s="16" t="s">
        <v>13</v>
      </c>
      <c r="E42" s="16" t="s">
        <v>71</v>
      </c>
      <c r="F42" s="16" t="s">
        <v>90</v>
      </c>
      <c r="G42" s="16" t="s">
        <v>19</v>
      </c>
      <c r="H42" s="16" t="s">
        <v>6</v>
      </c>
      <c r="I42" s="19"/>
      <c r="J42" s="19">
        <v>150</v>
      </c>
      <c r="K42" s="29">
        <v>600000</v>
      </c>
      <c r="L42" s="6"/>
      <c r="M42" s="7"/>
      <c r="N42" s="29">
        <v>600000</v>
      </c>
      <c r="O42" s="18">
        <f t="shared" si="0"/>
        <v>100</v>
      </c>
    </row>
    <row r="43" spans="1:15" ht="32.25" customHeight="1" x14ac:dyDescent="0.2">
      <c r="A43" s="38" t="s">
        <v>89</v>
      </c>
      <c r="B43" s="40">
        <v>601</v>
      </c>
      <c r="C43" s="16" t="s">
        <v>46</v>
      </c>
      <c r="D43" s="16" t="s">
        <v>13</v>
      </c>
      <c r="E43" s="16" t="s">
        <v>87</v>
      </c>
      <c r="F43" s="16" t="s">
        <v>54</v>
      </c>
      <c r="G43" s="16" t="s">
        <v>19</v>
      </c>
      <c r="H43" s="16" t="s">
        <v>6</v>
      </c>
      <c r="I43" s="19"/>
      <c r="J43" s="19">
        <v>150</v>
      </c>
      <c r="K43" s="29">
        <f>K44</f>
        <v>25500</v>
      </c>
      <c r="L43" s="6"/>
      <c r="M43" s="7"/>
      <c r="N43" s="18">
        <f>N44</f>
        <v>25500</v>
      </c>
      <c r="O43" s="18">
        <v>100</v>
      </c>
    </row>
    <row r="44" spans="1:15" ht="37.5" customHeight="1" x14ac:dyDescent="0.2">
      <c r="A44" s="38" t="s">
        <v>88</v>
      </c>
      <c r="B44" s="40">
        <v>601</v>
      </c>
      <c r="C44" s="16" t="s">
        <v>46</v>
      </c>
      <c r="D44" s="16" t="s">
        <v>13</v>
      </c>
      <c r="E44" s="16" t="s">
        <v>87</v>
      </c>
      <c r="F44" s="16" t="s">
        <v>54</v>
      </c>
      <c r="G44" s="16" t="s">
        <v>19</v>
      </c>
      <c r="H44" s="16" t="s">
        <v>6</v>
      </c>
      <c r="I44" s="19"/>
      <c r="J44" s="19">
        <v>150</v>
      </c>
      <c r="K44" s="29">
        <v>25500</v>
      </c>
      <c r="L44" s="6"/>
      <c r="M44" s="7"/>
      <c r="N44" s="18">
        <v>25500</v>
      </c>
      <c r="O44" s="18">
        <v>100</v>
      </c>
    </row>
    <row r="45" spans="1:15" ht="45" hidden="1" customHeight="1" x14ac:dyDescent="0.2">
      <c r="A45" s="38"/>
      <c r="B45" s="40"/>
      <c r="C45" s="16"/>
      <c r="D45" s="16"/>
      <c r="E45" s="16"/>
      <c r="F45" s="16"/>
      <c r="G45" s="16"/>
      <c r="H45" s="16"/>
      <c r="I45" s="19"/>
      <c r="J45" s="19"/>
      <c r="K45" s="29"/>
      <c r="L45" s="6"/>
      <c r="M45" s="7"/>
      <c r="N45" s="18"/>
      <c r="O45" s="18"/>
    </row>
    <row r="46" spans="1:15" ht="42.75" customHeight="1" x14ac:dyDescent="0.2">
      <c r="A46" s="38" t="s">
        <v>52</v>
      </c>
      <c r="B46" s="40">
        <v>601</v>
      </c>
      <c r="C46" s="16" t="s">
        <v>46</v>
      </c>
      <c r="D46" s="16" t="s">
        <v>13</v>
      </c>
      <c r="E46" s="16" t="s">
        <v>72</v>
      </c>
      <c r="F46" s="16" t="s">
        <v>15</v>
      </c>
      <c r="G46" s="16" t="s">
        <v>14</v>
      </c>
      <c r="H46" s="16" t="s">
        <v>6</v>
      </c>
      <c r="I46" s="19"/>
      <c r="J46" s="19">
        <v>151</v>
      </c>
      <c r="K46" s="29">
        <f t="shared" ref="K46:N47" si="5">K47</f>
        <v>2237499.9900000002</v>
      </c>
      <c r="L46" s="29">
        <f t="shared" si="5"/>
        <v>0</v>
      </c>
      <c r="M46" s="29">
        <f t="shared" si="5"/>
        <v>0</v>
      </c>
      <c r="N46" s="29">
        <f t="shared" si="5"/>
        <v>2237499.9900000002</v>
      </c>
      <c r="O46" s="18">
        <f t="shared" si="0"/>
        <v>100</v>
      </c>
    </row>
    <row r="47" spans="1:15" ht="19.5" customHeight="1" x14ac:dyDescent="0.2">
      <c r="A47" s="38" t="s">
        <v>53</v>
      </c>
      <c r="B47" s="40">
        <v>601</v>
      </c>
      <c r="C47" s="16" t="s">
        <v>46</v>
      </c>
      <c r="D47" s="16" t="s">
        <v>13</v>
      </c>
      <c r="E47" s="16" t="s">
        <v>72</v>
      </c>
      <c r="F47" s="16" t="s">
        <v>54</v>
      </c>
      <c r="G47" s="16" t="s">
        <v>14</v>
      </c>
      <c r="H47" s="16" t="s">
        <v>6</v>
      </c>
      <c r="I47" s="19"/>
      <c r="J47" s="19">
        <v>151</v>
      </c>
      <c r="K47" s="29">
        <f t="shared" si="5"/>
        <v>2237499.9900000002</v>
      </c>
      <c r="L47" s="29">
        <f t="shared" si="5"/>
        <v>0</v>
      </c>
      <c r="M47" s="29">
        <f t="shared" si="5"/>
        <v>0</v>
      </c>
      <c r="N47" s="29">
        <f t="shared" si="5"/>
        <v>2237499.9900000002</v>
      </c>
      <c r="O47" s="18">
        <f t="shared" si="0"/>
        <v>100</v>
      </c>
    </row>
    <row r="48" spans="1:15" ht="30" customHeight="1" x14ac:dyDescent="0.2">
      <c r="A48" s="38" t="s">
        <v>67</v>
      </c>
      <c r="B48" s="40">
        <v>601</v>
      </c>
      <c r="C48" s="16" t="s">
        <v>46</v>
      </c>
      <c r="D48" s="16" t="s">
        <v>13</v>
      </c>
      <c r="E48" s="16" t="s">
        <v>72</v>
      </c>
      <c r="F48" s="16" t="s">
        <v>54</v>
      </c>
      <c r="G48" s="16" t="s">
        <v>19</v>
      </c>
      <c r="H48" s="16" t="s">
        <v>6</v>
      </c>
      <c r="I48" s="19"/>
      <c r="J48" s="19">
        <v>151</v>
      </c>
      <c r="K48" s="29">
        <v>2237499.9900000002</v>
      </c>
      <c r="L48" s="6"/>
      <c r="M48" s="7"/>
      <c r="N48" s="29">
        <v>2237499.9900000002</v>
      </c>
      <c r="O48" s="18">
        <f t="shared" si="0"/>
        <v>100</v>
      </c>
    </row>
    <row r="49" spans="1:15" ht="42" customHeight="1" x14ac:dyDescent="0.2">
      <c r="A49" s="38" t="s">
        <v>55</v>
      </c>
      <c r="B49" s="40">
        <v>601</v>
      </c>
      <c r="C49" s="16" t="s">
        <v>46</v>
      </c>
      <c r="D49" s="16" t="s">
        <v>13</v>
      </c>
      <c r="E49" s="16" t="s">
        <v>73</v>
      </c>
      <c r="F49" s="16" t="s">
        <v>15</v>
      </c>
      <c r="G49" s="16" t="s">
        <v>14</v>
      </c>
      <c r="H49" s="16" t="s">
        <v>6</v>
      </c>
      <c r="I49" s="19"/>
      <c r="J49" s="19">
        <v>151</v>
      </c>
      <c r="K49" s="29">
        <f>K51</f>
        <v>125800</v>
      </c>
      <c r="L49" s="29">
        <f>L51</f>
        <v>0</v>
      </c>
      <c r="M49" s="29">
        <f>M51</f>
        <v>0</v>
      </c>
      <c r="N49" s="29">
        <f>N51</f>
        <v>125800</v>
      </c>
      <c r="O49" s="18">
        <f t="shared" si="0"/>
        <v>100</v>
      </c>
    </row>
    <row r="50" spans="1:15" ht="58.5" customHeight="1" x14ac:dyDescent="0.2">
      <c r="A50" s="38" t="s">
        <v>56</v>
      </c>
      <c r="B50" s="40">
        <v>601</v>
      </c>
      <c r="C50" s="16" t="s">
        <v>46</v>
      </c>
      <c r="D50" s="16" t="s">
        <v>13</v>
      </c>
      <c r="E50" s="16" t="s">
        <v>73</v>
      </c>
      <c r="F50" s="16" t="s">
        <v>74</v>
      </c>
      <c r="G50" s="16" t="s">
        <v>14</v>
      </c>
      <c r="H50" s="16" t="s">
        <v>6</v>
      </c>
      <c r="I50" s="19"/>
      <c r="J50" s="19">
        <v>151</v>
      </c>
      <c r="K50" s="29">
        <f>K51</f>
        <v>125800</v>
      </c>
      <c r="L50" s="29">
        <f>L51</f>
        <v>0</v>
      </c>
      <c r="M50" s="29">
        <f>M51</f>
        <v>0</v>
      </c>
      <c r="N50" s="29">
        <f>N51</f>
        <v>125800</v>
      </c>
      <c r="O50" s="18">
        <f t="shared" si="0"/>
        <v>100</v>
      </c>
    </row>
    <row r="51" spans="1:15" ht="76.5" customHeight="1" x14ac:dyDescent="0.2">
      <c r="A51" s="38" t="s">
        <v>69</v>
      </c>
      <c r="B51" s="40">
        <v>601</v>
      </c>
      <c r="C51" s="16" t="s">
        <v>46</v>
      </c>
      <c r="D51" s="16" t="s">
        <v>13</v>
      </c>
      <c r="E51" s="16" t="s">
        <v>73</v>
      </c>
      <c r="F51" s="16" t="s">
        <v>74</v>
      </c>
      <c r="G51" s="16" t="s">
        <v>19</v>
      </c>
      <c r="H51" s="16" t="s">
        <v>6</v>
      </c>
      <c r="I51" s="19"/>
      <c r="J51" s="19">
        <v>151</v>
      </c>
      <c r="K51" s="29">
        <v>125800</v>
      </c>
      <c r="L51" s="6"/>
      <c r="M51" s="7"/>
      <c r="N51" s="18">
        <v>125800</v>
      </c>
      <c r="O51" s="18">
        <f t="shared" si="0"/>
        <v>100</v>
      </c>
    </row>
    <row r="52" spans="1:15" ht="30.75" customHeight="1" x14ac:dyDescent="0.2">
      <c r="A52" s="38" t="s">
        <v>57</v>
      </c>
      <c r="B52" s="40">
        <v>601</v>
      </c>
      <c r="C52" s="16" t="s">
        <v>46</v>
      </c>
      <c r="D52" s="16" t="s">
        <v>13</v>
      </c>
      <c r="E52" s="16" t="s">
        <v>75</v>
      </c>
      <c r="F52" s="16" t="s">
        <v>15</v>
      </c>
      <c r="G52" s="16" t="s">
        <v>14</v>
      </c>
      <c r="H52" s="16" t="s">
        <v>6</v>
      </c>
      <c r="I52" s="19"/>
      <c r="J52" s="19">
        <v>151</v>
      </c>
      <c r="K52" s="29">
        <f>K53</f>
        <v>1913464.64</v>
      </c>
      <c r="L52" s="29" t="e">
        <f>L53+#REF!</f>
        <v>#REF!</v>
      </c>
      <c r="M52" s="29" t="e">
        <f>M53+#REF!</f>
        <v>#REF!</v>
      </c>
      <c r="N52" s="29">
        <f>N53</f>
        <v>1913464.64</v>
      </c>
      <c r="O52" s="18">
        <f t="shared" si="0"/>
        <v>100</v>
      </c>
    </row>
    <row r="53" spans="1:15" ht="93" customHeight="1" x14ac:dyDescent="0.2">
      <c r="A53" s="38" t="s">
        <v>58</v>
      </c>
      <c r="B53" s="40">
        <v>601</v>
      </c>
      <c r="C53" s="16" t="s">
        <v>46</v>
      </c>
      <c r="D53" s="16" t="s">
        <v>13</v>
      </c>
      <c r="E53" s="16" t="s">
        <v>75</v>
      </c>
      <c r="F53" s="16" t="s">
        <v>59</v>
      </c>
      <c r="G53" s="16" t="s">
        <v>14</v>
      </c>
      <c r="H53" s="16" t="s">
        <v>6</v>
      </c>
      <c r="I53" s="19"/>
      <c r="J53" s="19">
        <v>151</v>
      </c>
      <c r="K53" s="29">
        <f>K54</f>
        <v>1913464.64</v>
      </c>
      <c r="L53" s="29">
        <f>L54</f>
        <v>0</v>
      </c>
      <c r="M53" s="29">
        <f>M54</f>
        <v>0</v>
      </c>
      <c r="N53" s="29">
        <f>N54</f>
        <v>1913464.64</v>
      </c>
      <c r="O53" s="18">
        <f t="shared" si="0"/>
        <v>100</v>
      </c>
    </row>
    <row r="54" spans="1:15" ht="114.75" customHeight="1" x14ac:dyDescent="0.2">
      <c r="A54" s="38" t="s">
        <v>70</v>
      </c>
      <c r="B54" s="40">
        <v>601</v>
      </c>
      <c r="C54" s="16" t="s">
        <v>46</v>
      </c>
      <c r="D54" s="16" t="s">
        <v>13</v>
      </c>
      <c r="E54" s="16" t="s">
        <v>75</v>
      </c>
      <c r="F54" s="16" t="s">
        <v>59</v>
      </c>
      <c r="G54" s="16" t="s">
        <v>19</v>
      </c>
      <c r="H54" s="16" t="s">
        <v>6</v>
      </c>
      <c r="I54" s="19"/>
      <c r="J54" s="19">
        <v>151</v>
      </c>
      <c r="K54" s="29">
        <v>1913464.64</v>
      </c>
      <c r="L54" s="6"/>
      <c r="M54" s="7"/>
      <c r="N54" s="29">
        <v>1913464.64</v>
      </c>
      <c r="O54" s="18">
        <f t="shared" si="0"/>
        <v>100</v>
      </c>
    </row>
    <row r="55" spans="1:15" ht="95.25" hidden="1" customHeight="1" thickBot="1" x14ac:dyDescent="0.25">
      <c r="A55" s="45" t="s">
        <v>81</v>
      </c>
      <c r="B55" s="40">
        <v>601</v>
      </c>
      <c r="C55" s="16" t="s">
        <v>46</v>
      </c>
      <c r="D55" s="16" t="s">
        <v>76</v>
      </c>
      <c r="E55" s="16" t="s">
        <v>77</v>
      </c>
      <c r="F55" s="16" t="s">
        <v>78</v>
      </c>
      <c r="G55" s="16" t="s">
        <v>19</v>
      </c>
      <c r="H55" s="16" t="s">
        <v>6</v>
      </c>
      <c r="I55" s="19"/>
      <c r="J55" s="19">
        <v>151</v>
      </c>
      <c r="K55" s="29">
        <v>0</v>
      </c>
      <c r="L55" s="29" t="e">
        <f>#REF!</f>
        <v>#REF!</v>
      </c>
      <c r="M55" s="29" t="e">
        <f>#REF!</f>
        <v>#REF!</v>
      </c>
      <c r="N55" s="29">
        <v>0</v>
      </c>
      <c r="O55" s="18"/>
    </row>
    <row r="56" spans="1:15" x14ac:dyDescent="0.3">
      <c r="A56" s="15" t="s">
        <v>33</v>
      </c>
      <c r="B56" s="15"/>
      <c r="C56" s="61"/>
      <c r="D56" s="61"/>
      <c r="E56" s="61"/>
      <c r="F56" s="61"/>
      <c r="G56" s="61"/>
      <c r="H56" s="61"/>
      <c r="I56" s="20" t="s">
        <v>0</v>
      </c>
      <c r="J56" s="20"/>
      <c r="K56" s="48">
        <f>K12</f>
        <v>12542543.77</v>
      </c>
      <c r="L56" s="48" t="e">
        <f>L37+L12</f>
        <v>#REF!</v>
      </c>
      <c r="M56" s="48" t="e">
        <f>M37+M12</f>
        <v>#REF!</v>
      </c>
      <c r="N56" s="48">
        <f>N12</f>
        <v>12395049.17</v>
      </c>
      <c r="O56" s="49">
        <f>N56/K56*100</f>
        <v>98.824045562808521</v>
      </c>
    </row>
    <row r="57" spans="1:15" ht="15.75" x14ac:dyDescent="0.25">
      <c r="C57" s="4"/>
      <c r="D57" s="4"/>
      <c r="E57" s="4"/>
      <c r="F57" s="4"/>
      <c r="G57" s="4"/>
      <c r="H57" s="4"/>
      <c r="I57" s="3"/>
      <c r="J57" s="3"/>
      <c r="K57" s="5"/>
      <c r="L57" s="3"/>
      <c r="M57" s="3"/>
    </row>
    <row r="58" spans="1:15" ht="15.75" x14ac:dyDescent="0.25">
      <c r="C58" s="4"/>
      <c r="D58" s="4"/>
      <c r="E58" s="4"/>
      <c r="F58" s="4"/>
      <c r="G58" s="4"/>
      <c r="H58" s="4"/>
      <c r="I58" s="3"/>
      <c r="J58" s="3"/>
      <c r="K58" s="5"/>
      <c r="L58" s="3"/>
      <c r="M58" s="3"/>
    </row>
    <row r="59" spans="1:15" ht="15.75" x14ac:dyDescent="0.25">
      <c r="C59" s="4"/>
      <c r="D59" s="4"/>
      <c r="E59" s="4"/>
      <c r="F59" s="4"/>
      <c r="G59" s="4"/>
      <c r="H59" s="4"/>
      <c r="I59" s="3"/>
      <c r="J59" s="3"/>
      <c r="K59" s="5"/>
      <c r="L59" s="3"/>
      <c r="M59" s="3"/>
    </row>
    <row r="60" spans="1:15" ht="15.75" x14ac:dyDescent="0.25">
      <c r="C60" s="4"/>
      <c r="D60" s="4"/>
      <c r="E60" s="4"/>
      <c r="F60" s="4"/>
      <c r="G60" s="4"/>
      <c r="H60" s="4"/>
      <c r="I60" s="3"/>
      <c r="J60" s="3"/>
      <c r="K60" s="5"/>
      <c r="L60" s="3"/>
      <c r="M60" s="3"/>
    </row>
    <row r="61" spans="1:15" ht="15.75" x14ac:dyDescent="0.25">
      <c r="C61" s="4"/>
      <c r="D61" s="4"/>
      <c r="E61" s="4"/>
      <c r="F61" s="4"/>
      <c r="G61" s="4"/>
      <c r="H61" s="4"/>
      <c r="I61" s="3"/>
      <c r="J61" s="3"/>
      <c r="K61" s="5"/>
      <c r="L61" s="3"/>
      <c r="M61" s="3"/>
    </row>
    <row r="62" spans="1:15" ht="15.75" x14ac:dyDescent="0.25">
      <c r="C62" s="4"/>
      <c r="D62" s="4"/>
      <c r="E62" s="4"/>
      <c r="F62" s="4"/>
      <c r="G62" s="4"/>
      <c r="H62" s="4"/>
      <c r="I62" s="3"/>
      <c r="J62" s="3"/>
      <c r="K62" s="5"/>
      <c r="L62" s="3"/>
      <c r="M62" s="3"/>
    </row>
    <row r="63" spans="1:15" ht="15.75" x14ac:dyDescent="0.25">
      <c r="C63" s="4"/>
      <c r="D63" s="4"/>
      <c r="E63" s="4"/>
      <c r="F63" s="4"/>
      <c r="G63" s="4"/>
      <c r="H63" s="4"/>
      <c r="I63" s="3"/>
      <c r="J63" s="3"/>
      <c r="K63" s="5"/>
      <c r="L63" s="3"/>
      <c r="M63" s="3"/>
    </row>
    <row r="64" spans="1:15" ht="15.75" x14ac:dyDescent="0.25">
      <c r="C64" s="4"/>
      <c r="D64" s="4"/>
      <c r="E64" s="4"/>
      <c r="F64" s="4"/>
      <c r="G64" s="4"/>
      <c r="H64" s="4"/>
      <c r="I64" s="3"/>
      <c r="J64" s="3"/>
      <c r="K64" s="5"/>
      <c r="L64" s="3"/>
      <c r="M64" s="3"/>
    </row>
    <row r="65" spans="3:13" ht="15.75" x14ac:dyDescent="0.25">
      <c r="C65" s="4"/>
      <c r="D65" s="4"/>
      <c r="E65" s="4"/>
      <c r="F65" s="4"/>
      <c r="G65" s="4"/>
      <c r="H65" s="4"/>
      <c r="I65" s="3"/>
      <c r="J65" s="3"/>
      <c r="K65" s="5"/>
      <c r="L65" s="3"/>
      <c r="M65" s="3"/>
    </row>
    <row r="66" spans="3:13" ht="15.75" x14ac:dyDescent="0.25">
      <c r="C66" s="4"/>
      <c r="D66" s="4"/>
      <c r="E66" s="4"/>
      <c r="F66" s="4"/>
      <c r="G66" s="4"/>
      <c r="H66" s="4"/>
      <c r="I66" s="3"/>
      <c r="J66" s="3"/>
      <c r="K66" s="5"/>
      <c r="L66" s="3"/>
      <c r="M66" s="3"/>
    </row>
    <row r="67" spans="3:13" ht="15.75" x14ac:dyDescent="0.25">
      <c r="C67" s="4"/>
      <c r="D67" s="4"/>
      <c r="E67" s="4"/>
      <c r="F67" s="4"/>
      <c r="G67" s="4"/>
      <c r="H67" s="4"/>
      <c r="I67" s="3"/>
      <c r="J67" s="3"/>
      <c r="K67" s="5"/>
      <c r="L67" s="3"/>
      <c r="M67" s="3"/>
    </row>
    <row r="68" spans="3:13" ht="15.75" x14ac:dyDescent="0.25">
      <c r="C68" s="4"/>
      <c r="D68" s="4"/>
      <c r="E68" s="4"/>
      <c r="F68" s="4"/>
      <c r="G68" s="4"/>
      <c r="H68" s="4"/>
      <c r="I68" s="3"/>
      <c r="J68" s="3"/>
      <c r="K68" s="5"/>
      <c r="L68" s="3"/>
      <c r="M68" s="3"/>
    </row>
    <row r="69" spans="3:13" ht="15.75" x14ac:dyDescent="0.25">
      <c r="C69" s="4"/>
      <c r="D69" s="4"/>
      <c r="E69" s="4"/>
      <c r="F69" s="4"/>
      <c r="G69" s="4"/>
      <c r="H69" s="4"/>
      <c r="I69" s="3"/>
      <c r="J69" s="3"/>
      <c r="K69" s="5"/>
      <c r="L69" s="3"/>
      <c r="M69" s="3"/>
    </row>
    <row r="70" spans="3:13" ht="15.75" x14ac:dyDescent="0.25">
      <c r="C70" s="4"/>
      <c r="D70" s="4"/>
      <c r="E70" s="4"/>
      <c r="F70" s="4"/>
      <c r="G70" s="4"/>
      <c r="H70" s="4"/>
      <c r="I70" s="3"/>
      <c r="J70" s="3"/>
      <c r="K70" s="5"/>
      <c r="L70" s="3"/>
      <c r="M70" s="3"/>
    </row>
    <row r="71" spans="3:13" ht="15.75" x14ac:dyDescent="0.25">
      <c r="C71" s="4"/>
      <c r="D71" s="4"/>
      <c r="E71" s="4"/>
      <c r="F71" s="4"/>
      <c r="G71" s="4"/>
      <c r="H71" s="4"/>
      <c r="I71" s="3"/>
      <c r="J71" s="3"/>
      <c r="K71" s="5"/>
      <c r="L71" s="3"/>
      <c r="M71" s="3"/>
    </row>
    <row r="72" spans="3:13" ht="15.75" x14ac:dyDescent="0.25">
      <c r="C72" s="4"/>
      <c r="D72" s="4"/>
      <c r="E72" s="4"/>
      <c r="F72" s="4"/>
      <c r="G72" s="4"/>
      <c r="H72" s="4"/>
      <c r="I72" s="3"/>
      <c r="J72" s="3"/>
      <c r="K72" s="5"/>
      <c r="L72" s="3"/>
      <c r="M72" s="3"/>
    </row>
    <row r="73" spans="3:13" ht="15.75" x14ac:dyDescent="0.25">
      <c r="C73" s="4"/>
      <c r="D73" s="4"/>
      <c r="E73" s="4"/>
      <c r="F73" s="4"/>
      <c r="G73" s="4"/>
      <c r="H73" s="4"/>
      <c r="I73" s="3"/>
      <c r="J73" s="3"/>
      <c r="K73" s="5"/>
      <c r="L73" s="3"/>
      <c r="M73" s="3"/>
    </row>
    <row r="74" spans="3:13" ht="15.75" x14ac:dyDescent="0.25">
      <c r="C74" s="4"/>
      <c r="D74" s="4"/>
      <c r="E74" s="4"/>
      <c r="F74" s="4"/>
      <c r="G74" s="4"/>
      <c r="H74" s="4"/>
      <c r="I74" s="3"/>
      <c r="J74" s="3"/>
      <c r="K74" s="5"/>
      <c r="L74" s="3"/>
      <c r="M74" s="3"/>
    </row>
    <row r="75" spans="3:13" ht="15.75" x14ac:dyDescent="0.25">
      <c r="C75" s="4"/>
      <c r="D75" s="4"/>
      <c r="E75" s="4"/>
      <c r="F75" s="4"/>
      <c r="G75" s="4"/>
      <c r="H75" s="4"/>
      <c r="I75" s="3"/>
      <c r="J75" s="3"/>
      <c r="K75" s="5"/>
      <c r="L75" s="3"/>
      <c r="M75" s="3"/>
    </row>
    <row r="76" spans="3:13" ht="15.75" x14ac:dyDescent="0.25">
      <c r="C76" s="4"/>
      <c r="D76" s="4"/>
      <c r="E76" s="4"/>
      <c r="F76" s="4"/>
      <c r="G76" s="4"/>
      <c r="H76" s="4"/>
      <c r="I76" s="3"/>
      <c r="J76" s="3"/>
      <c r="K76" s="5"/>
      <c r="L76" s="3"/>
      <c r="M76" s="3"/>
    </row>
    <row r="77" spans="3:13" ht="15.75" x14ac:dyDescent="0.25">
      <c r="C77" s="4"/>
      <c r="D77" s="4"/>
      <c r="E77" s="4"/>
      <c r="F77" s="4"/>
      <c r="G77" s="4"/>
      <c r="H77" s="4"/>
      <c r="I77" s="3"/>
      <c r="J77" s="3"/>
      <c r="K77" s="5"/>
      <c r="L77" s="3"/>
      <c r="M77" s="3"/>
    </row>
    <row r="78" spans="3:13" ht="15.75" x14ac:dyDescent="0.25">
      <c r="C78" s="4"/>
      <c r="D78" s="4"/>
      <c r="E78" s="4"/>
      <c r="F78" s="4"/>
      <c r="G78" s="4"/>
      <c r="H78" s="4"/>
      <c r="I78" s="3"/>
      <c r="J78" s="3"/>
      <c r="K78" s="5"/>
      <c r="L78" s="3"/>
      <c r="M78" s="3"/>
    </row>
    <row r="79" spans="3:13" ht="15.75" x14ac:dyDescent="0.25">
      <c r="C79" s="4"/>
      <c r="D79" s="4"/>
      <c r="E79" s="4"/>
      <c r="F79" s="4"/>
      <c r="G79" s="4"/>
      <c r="H79" s="4"/>
      <c r="I79" s="3"/>
      <c r="J79" s="3"/>
      <c r="K79" s="5"/>
      <c r="L79" s="3"/>
      <c r="M79" s="3"/>
    </row>
    <row r="80" spans="3:13" ht="15.75" x14ac:dyDescent="0.25">
      <c r="C80" s="4"/>
      <c r="D80" s="4"/>
      <c r="E80" s="4"/>
      <c r="F80" s="4"/>
      <c r="G80" s="4"/>
      <c r="H80" s="4"/>
      <c r="I80" s="3"/>
      <c r="J80" s="3"/>
      <c r="K80" s="5"/>
      <c r="L80" s="3"/>
      <c r="M80" s="3"/>
    </row>
    <row r="81" spans="3:13" ht="15.75" x14ac:dyDescent="0.25">
      <c r="C81" s="3"/>
      <c r="D81" s="3"/>
      <c r="E81" s="3"/>
      <c r="F81" s="3"/>
      <c r="G81" s="3"/>
      <c r="H81" s="3"/>
      <c r="I81" s="3"/>
      <c r="J81" s="3"/>
      <c r="K81" s="5"/>
      <c r="L81" s="3"/>
      <c r="M81" s="3"/>
    </row>
    <row r="82" spans="3:13" ht="15.75" x14ac:dyDescent="0.25">
      <c r="C82" s="3"/>
      <c r="D82" s="3"/>
      <c r="E82" s="3"/>
      <c r="F82" s="3"/>
      <c r="G82" s="3"/>
      <c r="H82" s="3"/>
      <c r="I82" s="3"/>
      <c r="J82" s="3"/>
      <c r="K82" s="5"/>
      <c r="L82" s="3"/>
      <c r="M82" s="3"/>
    </row>
    <row r="83" spans="3:13" ht="15.75" x14ac:dyDescent="0.25">
      <c r="C83" s="3"/>
      <c r="D83" s="3"/>
      <c r="E83" s="3"/>
      <c r="F83" s="3"/>
      <c r="G83" s="3"/>
      <c r="H83" s="3"/>
      <c r="I83" s="3"/>
      <c r="J83" s="3"/>
      <c r="K83" s="5"/>
      <c r="L83" s="3"/>
      <c r="M83" s="3"/>
    </row>
    <row r="84" spans="3:13" ht="15.75" x14ac:dyDescent="0.25">
      <c r="C84" s="3"/>
      <c r="D84" s="3"/>
      <c r="E84" s="3"/>
      <c r="F84" s="3"/>
      <c r="G84" s="3"/>
      <c r="H84" s="3"/>
      <c r="I84" s="3"/>
      <c r="J84" s="3"/>
      <c r="K84" s="5"/>
      <c r="L84" s="3"/>
      <c r="M84" s="3"/>
    </row>
    <row r="85" spans="3:13" ht="15.75" x14ac:dyDescent="0.25">
      <c r="C85" s="3"/>
      <c r="D85" s="3"/>
      <c r="E85" s="3"/>
      <c r="F85" s="3"/>
      <c r="G85" s="3"/>
      <c r="H85" s="3"/>
      <c r="I85" s="3"/>
      <c r="J85" s="3"/>
      <c r="K85" s="5"/>
      <c r="L85" s="3"/>
      <c r="M85" s="3"/>
    </row>
    <row r="86" spans="3:13" ht="15.75" x14ac:dyDescent="0.25">
      <c r="C86" s="3"/>
      <c r="D86" s="3"/>
      <c r="E86" s="3"/>
      <c r="F86" s="3"/>
      <c r="G86" s="3"/>
      <c r="H86" s="3"/>
      <c r="I86" s="3"/>
      <c r="J86" s="3"/>
      <c r="K86" s="5"/>
      <c r="L86" s="3"/>
      <c r="M86" s="3"/>
    </row>
    <row r="87" spans="3:13" ht="15.75" x14ac:dyDescent="0.25">
      <c r="C87" s="3"/>
      <c r="D87" s="3"/>
      <c r="E87" s="3"/>
      <c r="F87" s="3"/>
      <c r="G87" s="3"/>
      <c r="H87" s="3"/>
      <c r="I87" s="3"/>
      <c r="J87" s="3"/>
      <c r="K87" s="5"/>
      <c r="L87" s="3"/>
      <c r="M87" s="3"/>
    </row>
    <row r="88" spans="3:13" ht="15.75" x14ac:dyDescent="0.25">
      <c r="C88" s="3"/>
      <c r="D88" s="3"/>
      <c r="E88" s="3"/>
      <c r="F88" s="3"/>
      <c r="G88" s="3"/>
      <c r="H88" s="3"/>
      <c r="I88" s="3"/>
      <c r="J88" s="3"/>
      <c r="K88" s="5"/>
      <c r="L88" s="3"/>
      <c r="M88" s="3"/>
    </row>
    <row r="89" spans="3:13" ht="15.75" x14ac:dyDescent="0.25">
      <c r="C89" s="3"/>
      <c r="D89" s="3"/>
      <c r="E89" s="3"/>
      <c r="F89" s="3"/>
      <c r="G89" s="3"/>
      <c r="H89" s="3"/>
      <c r="I89" s="3"/>
      <c r="J89" s="3"/>
      <c r="K89" s="5"/>
      <c r="L89" s="3"/>
      <c r="M89" s="3"/>
    </row>
    <row r="90" spans="3:13" ht="15.75" x14ac:dyDescent="0.25">
      <c r="C90" s="3"/>
      <c r="D90" s="3"/>
      <c r="E90" s="3"/>
      <c r="F90" s="3"/>
      <c r="G90" s="3"/>
      <c r="H90" s="3"/>
      <c r="I90" s="3"/>
      <c r="J90" s="3"/>
      <c r="K90" s="5"/>
      <c r="L90" s="3"/>
      <c r="M90" s="3"/>
    </row>
    <row r="91" spans="3:13" ht="15.75" x14ac:dyDescent="0.25">
      <c r="C91" s="3"/>
      <c r="D91" s="3"/>
      <c r="E91" s="3"/>
      <c r="F91" s="3"/>
      <c r="G91" s="3"/>
      <c r="H91" s="3"/>
      <c r="I91" s="3"/>
      <c r="J91" s="3"/>
      <c r="K91" s="5"/>
      <c r="L91" s="3"/>
      <c r="M91" s="3"/>
    </row>
    <row r="92" spans="3:13" ht="15.75" x14ac:dyDescent="0.25">
      <c r="C92" s="3"/>
      <c r="D92" s="3"/>
      <c r="E92" s="3"/>
      <c r="F92" s="3"/>
      <c r="G92" s="3"/>
      <c r="H92" s="3"/>
      <c r="I92" s="3"/>
      <c r="J92" s="3"/>
      <c r="K92" s="5"/>
      <c r="L92" s="3"/>
      <c r="M92" s="3"/>
    </row>
    <row r="93" spans="3:13" ht="15.75" x14ac:dyDescent="0.25">
      <c r="C93" s="3"/>
      <c r="D93" s="3"/>
      <c r="E93" s="3"/>
      <c r="F93" s="3"/>
      <c r="G93" s="3"/>
      <c r="H93" s="3"/>
      <c r="I93" s="3"/>
      <c r="J93" s="3"/>
      <c r="K93" s="5"/>
      <c r="L93" s="3"/>
      <c r="M93" s="3"/>
    </row>
    <row r="94" spans="3:13" ht="15.75" x14ac:dyDescent="0.25">
      <c r="C94" s="3"/>
      <c r="D94" s="3"/>
      <c r="E94" s="3"/>
      <c r="F94" s="3"/>
      <c r="G94" s="3"/>
      <c r="H94" s="3"/>
      <c r="I94" s="3"/>
      <c r="J94" s="3"/>
      <c r="K94" s="5"/>
      <c r="L94" s="3"/>
      <c r="M94" s="3"/>
    </row>
    <row r="95" spans="3:13" ht="15.75" x14ac:dyDescent="0.25">
      <c r="C95" s="3"/>
      <c r="D95" s="3"/>
      <c r="E95" s="3"/>
      <c r="F95" s="3"/>
      <c r="G95" s="3"/>
      <c r="H95" s="3"/>
      <c r="I95" s="3"/>
      <c r="J95" s="3"/>
      <c r="K95" s="5"/>
      <c r="L95" s="3"/>
      <c r="M95" s="3"/>
    </row>
    <row r="96" spans="3:13" ht="15.75" x14ac:dyDescent="0.25">
      <c r="C96" s="3"/>
      <c r="D96" s="3"/>
      <c r="E96" s="3"/>
      <c r="F96" s="3"/>
      <c r="G96" s="3"/>
      <c r="H96" s="3"/>
      <c r="I96" s="3"/>
      <c r="J96" s="3"/>
      <c r="K96" s="5"/>
      <c r="L96" s="3"/>
      <c r="M96" s="3"/>
    </row>
    <row r="97" spans="3:13" ht="15.75" x14ac:dyDescent="0.25">
      <c r="C97" s="3"/>
      <c r="D97" s="3"/>
      <c r="E97" s="3"/>
      <c r="F97" s="3"/>
      <c r="G97" s="3"/>
      <c r="H97" s="3"/>
      <c r="I97" s="3"/>
      <c r="J97" s="3"/>
      <c r="K97" s="5"/>
      <c r="L97" s="3"/>
      <c r="M97" s="3"/>
    </row>
    <row r="98" spans="3:13" ht="15.75" x14ac:dyDescent="0.25">
      <c r="C98" s="3"/>
      <c r="D98" s="3"/>
      <c r="E98" s="3"/>
      <c r="F98" s="3"/>
      <c r="G98" s="3"/>
      <c r="H98" s="3"/>
      <c r="I98" s="3"/>
      <c r="J98" s="3"/>
      <c r="K98" s="5"/>
      <c r="L98" s="3"/>
      <c r="M98" s="3"/>
    </row>
    <row r="99" spans="3:13" ht="15.75" x14ac:dyDescent="0.25">
      <c r="C99" s="3"/>
      <c r="D99" s="3"/>
      <c r="E99" s="3"/>
      <c r="F99" s="3"/>
      <c r="G99" s="3"/>
      <c r="H99" s="3"/>
      <c r="I99" s="3"/>
      <c r="J99" s="3"/>
      <c r="K99" s="5"/>
      <c r="L99" s="3"/>
      <c r="M99" s="3"/>
    </row>
    <row r="100" spans="3:13" ht="15.75" x14ac:dyDescent="0.25">
      <c r="C100" s="3"/>
      <c r="D100" s="3"/>
      <c r="E100" s="3"/>
      <c r="F100" s="3"/>
      <c r="G100" s="3"/>
      <c r="H100" s="3"/>
      <c r="I100" s="3"/>
      <c r="J100" s="3"/>
      <c r="K100" s="5"/>
      <c r="L100" s="3"/>
      <c r="M100" s="3"/>
    </row>
    <row r="101" spans="3:13" ht="15.75" x14ac:dyDescent="0.25">
      <c r="C101" s="3"/>
      <c r="D101" s="3"/>
      <c r="E101" s="3"/>
      <c r="F101" s="3"/>
      <c r="G101" s="3"/>
      <c r="H101" s="3"/>
      <c r="I101" s="3"/>
      <c r="J101" s="3"/>
      <c r="K101" s="5"/>
      <c r="L101" s="3"/>
      <c r="M101" s="3"/>
    </row>
    <row r="102" spans="3:13" ht="15.75" x14ac:dyDescent="0.25">
      <c r="C102" s="3"/>
      <c r="D102" s="3"/>
      <c r="E102" s="3"/>
      <c r="F102" s="3"/>
      <c r="G102" s="3"/>
      <c r="H102" s="3"/>
      <c r="I102" s="3"/>
      <c r="J102" s="3"/>
      <c r="K102" s="5"/>
      <c r="L102" s="3"/>
      <c r="M102" s="3"/>
    </row>
    <row r="103" spans="3:13" ht="15.75" x14ac:dyDescent="0.25">
      <c r="C103" s="3"/>
      <c r="D103" s="3"/>
      <c r="E103" s="3"/>
      <c r="F103" s="3"/>
      <c r="G103" s="3"/>
      <c r="H103" s="3"/>
      <c r="I103" s="3"/>
      <c r="J103" s="3"/>
      <c r="K103" s="5"/>
      <c r="L103" s="3"/>
      <c r="M103" s="3"/>
    </row>
    <row r="104" spans="3:13" ht="15.75" x14ac:dyDescent="0.25">
      <c r="C104" s="3"/>
      <c r="D104" s="3"/>
      <c r="E104" s="3"/>
      <c r="F104" s="3"/>
      <c r="G104" s="3"/>
      <c r="H104" s="3"/>
      <c r="I104" s="3"/>
      <c r="J104" s="3"/>
      <c r="K104" s="5"/>
      <c r="L104" s="3"/>
      <c r="M104" s="3"/>
    </row>
    <row r="105" spans="3:13" ht="15.75" x14ac:dyDescent="0.25">
      <c r="C105" s="3"/>
      <c r="D105" s="3"/>
      <c r="E105" s="3"/>
      <c r="F105" s="3"/>
      <c r="G105" s="3"/>
      <c r="H105" s="3"/>
      <c r="I105" s="3"/>
      <c r="J105" s="3"/>
      <c r="K105" s="5"/>
      <c r="L105" s="3"/>
      <c r="M105" s="3"/>
    </row>
    <row r="106" spans="3:13" ht="15.75" x14ac:dyDescent="0.25">
      <c r="C106" s="3"/>
      <c r="D106" s="3"/>
      <c r="E106" s="3"/>
      <c r="F106" s="3"/>
      <c r="G106" s="3"/>
      <c r="H106" s="3"/>
      <c r="I106" s="3"/>
      <c r="J106" s="3"/>
      <c r="K106" s="5"/>
      <c r="L106" s="3"/>
      <c r="M106" s="3"/>
    </row>
    <row r="107" spans="3:13" ht="15.75" x14ac:dyDescent="0.25">
      <c r="C107" s="3"/>
      <c r="D107" s="3"/>
      <c r="E107" s="3"/>
      <c r="F107" s="3"/>
      <c r="G107" s="3"/>
      <c r="H107" s="3"/>
      <c r="I107" s="3"/>
      <c r="J107" s="3"/>
      <c r="K107" s="5"/>
      <c r="L107" s="3"/>
      <c r="M107" s="3"/>
    </row>
    <row r="108" spans="3:13" ht="15.75" x14ac:dyDescent="0.25">
      <c r="C108" s="3"/>
      <c r="D108" s="3"/>
      <c r="E108" s="3"/>
      <c r="F108" s="3"/>
      <c r="G108" s="3"/>
      <c r="H108" s="3"/>
      <c r="I108" s="3"/>
      <c r="J108" s="3"/>
      <c r="K108" s="5"/>
      <c r="L108" s="3"/>
      <c r="M108" s="3"/>
    </row>
    <row r="109" spans="3:13" ht="15.75" x14ac:dyDescent="0.25">
      <c r="C109" s="3"/>
      <c r="D109" s="3"/>
      <c r="E109" s="3"/>
      <c r="F109" s="3"/>
      <c r="G109" s="3"/>
      <c r="H109" s="3"/>
      <c r="I109" s="3"/>
      <c r="J109" s="3"/>
      <c r="K109" s="5"/>
      <c r="L109" s="3"/>
      <c r="M109" s="3"/>
    </row>
    <row r="110" spans="3:13" ht="15.75" x14ac:dyDescent="0.25">
      <c r="C110" s="3"/>
      <c r="D110" s="3"/>
      <c r="E110" s="3"/>
      <c r="F110" s="3"/>
      <c r="G110" s="3"/>
      <c r="H110" s="3"/>
      <c r="I110" s="3"/>
      <c r="J110" s="3"/>
      <c r="K110" s="5"/>
      <c r="L110" s="3"/>
      <c r="M110" s="3"/>
    </row>
    <row r="111" spans="3:13" ht="15.75" x14ac:dyDescent="0.25">
      <c r="C111" s="3"/>
      <c r="D111" s="3"/>
      <c r="E111" s="3"/>
      <c r="F111" s="3"/>
      <c r="G111" s="3"/>
      <c r="H111" s="3"/>
      <c r="I111" s="3"/>
      <c r="J111" s="3"/>
      <c r="K111" s="5"/>
      <c r="L111" s="3"/>
      <c r="M111" s="3"/>
    </row>
    <row r="112" spans="3:13" ht="15.75" x14ac:dyDescent="0.25">
      <c r="C112" s="3"/>
      <c r="D112" s="3"/>
      <c r="E112" s="3"/>
      <c r="F112" s="3"/>
      <c r="G112" s="3"/>
      <c r="H112" s="3"/>
      <c r="I112" s="3"/>
      <c r="J112" s="3"/>
      <c r="K112" s="5"/>
      <c r="L112" s="3"/>
      <c r="M112" s="3"/>
    </row>
    <row r="113" spans="3:13" ht="15.75" x14ac:dyDescent="0.25">
      <c r="C113" s="3"/>
      <c r="D113" s="3"/>
      <c r="E113" s="3"/>
      <c r="F113" s="3"/>
      <c r="G113" s="3"/>
      <c r="H113" s="3"/>
      <c r="I113" s="3"/>
      <c r="J113" s="3"/>
      <c r="K113" s="5"/>
      <c r="L113" s="3"/>
      <c r="M113" s="3"/>
    </row>
    <row r="114" spans="3:13" ht="15.75" x14ac:dyDescent="0.25">
      <c r="C114" s="3"/>
      <c r="D114" s="3"/>
      <c r="E114" s="3"/>
      <c r="F114" s="3"/>
      <c r="G114" s="3"/>
      <c r="H114" s="3"/>
      <c r="I114" s="3"/>
      <c r="J114" s="3"/>
      <c r="K114" s="5"/>
      <c r="L114" s="3"/>
      <c r="M114" s="3"/>
    </row>
    <row r="115" spans="3:13" ht="15.75" x14ac:dyDescent="0.25">
      <c r="C115" s="3"/>
      <c r="D115" s="3"/>
      <c r="E115" s="3"/>
      <c r="F115" s="3"/>
      <c r="G115" s="3"/>
      <c r="H115" s="3"/>
      <c r="I115" s="3"/>
      <c r="J115" s="3"/>
      <c r="K115" s="5"/>
      <c r="L115" s="3"/>
      <c r="M115" s="3"/>
    </row>
    <row r="116" spans="3:13" ht="15.75" x14ac:dyDescent="0.25">
      <c r="C116" s="3"/>
      <c r="D116" s="3"/>
      <c r="E116" s="3"/>
      <c r="F116" s="3"/>
      <c r="G116" s="3"/>
      <c r="H116" s="3"/>
      <c r="I116" s="3"/>
      <c r="J116" s="3"/>
      <c r="K116" s="5"/>
      <c r="L116" s="3"/>
      <c r="M116" s="3"/>
    </row>
    <row r="117" spans="3:13" ht="15.75" x14ac:dyDescent="0.25">
      <c r="C117" s="3"/>
      <c r="D117" s="3"/>
      <c r="E117" s="3"/>
      <c r="F117" s="3"/>
      <c r="G117" s="3"/>
      <c r="H117" s="3"/>
      <c r="I117" s="3"/>
      <c r="J117" s="3"/>
      <c r="K117" s="5"/>
      <c r="L117" s="3"/>
      <c r="M117" s="3"/>
    </row>
    <row r="118" spans="3:13" ht="15.75" x14ac:dyDescent="0.25">
      <c r="C118" s="3"/>
      <c r="D118" s="3"/>
      <c r="E118" s="3"/>
      <c r="F118" s="3"/>
      <c r="G118" s="3"/>
      <c r="H118" s="3"/>
      <c r="I118" s="3"/>
      <c r="J118" s="3"/>
      <c r="K118" s="5"/>
      <c r="L118" s="3"/>
      <c r="M118" s="3"/>
    </row>
    <row r="119" spans="3:13" ht="15.75" x14ac:dyDescent="0.25">
      <c r="C119" s="3"/>
      <c r="D119" s="3"/>
      <c r="E119" s="3"/>
      <c r="F119" s="3"/>
      <c r="G119" s="3"/>
      <c r="H119" s="3"/>
      <c r="I119" s="3"/>
      <c r="J119" s="3"/>
      <c r="K119" s="5"/>
      <c r="L119" s="3"/>
      <c r="M119" s="3"/>
    </row>
    <row r="120" spans="3:13" ht="15.75" x14ac:dyDescent="0.25">
      <c r="C120" s="3"/>
      <c r="D120" s="3"/>
      <c r="E120" s="3"/>
      <c r="F120" s="3"/>
      <c r="G120" s="3"/>
      <c r="H120" s="3"/>
      <c r="I120" s="3"/>
      <c r="J120" s="3"/>
      <c r="K120" s="5"/>
      <c r="L120" s="3"/>
      <c r="M120" s="3"/>
    </row>
    <row r="121" spans="3:13" ht="15.75" x14ac:dyDescent="0.25">
      <c r="C121" s="3"/>
      <c r="D121" s="3"/>
      <c r="E121" s="3"/>
      <c r="F121" s="3"/>
      <c r="G121" s="3"/>
      <c r="H121" s="3"/>
      <c r="I121" s="3"/>
      <c r="J121" s="3"/>
      <c r="K121" s="5"/>
      <c r="L121" s="3"/>
      <c r="M121" s="3"/>
    </row>
    <row r="122" spans="3:13" ht="15.75" x14ac:dyDescent="0.25">
      <c r="C122" s="3"/>
      <c r="D122" s="3"/>
      <c r="E122" s="3"/>
      <c r="F122" s="3"/>
      <c r="G122" s="3"/>
      <c r="H122" s="3"/>
      <c r="I122" s="3"/>
      <c r="J122" s="3"/>
      <c r="K122" s="5"/>
      <c r="L122" s="3"/>
      <c r="M122" s="3"/>
    </row>
    <row r="123" spans="3:13" ht="15.75" x14ac:dyDescent="0.25">
      <c r="C123" s="3"/>
      <c r="D123" s="3"/>
      <c r="E123" s="3"/>
      <c r="F123" s="3"/>
      <c r="G123" s="3"/>
      <c r="H123" s="3"/>
      <c r="I123" s="3"/>
      <c r="J123" s="3"/>
      <c r="K123" s="5"/>
      <c r="L123" s="3"/>
      <c r="M123" s="3"/>
    </row>
    <row r="124" spans="3:13" ht="15.75" x14ac:dyDescent="0.25">
      <c r="C124" s="3"/>
      <c r="D124" s="3"/>
      <c r="E124" s="3"/>
      <c r="F124" s="3"/>
      <c r="G124" s="3"/>
      <c r="H124" s="3"/>
      <c r="I124" s="3"/>
      <c r="J124" s="3"/>
      <c r="K124" s="5"/>
      <c r="L124" s="3"/>
      <c r="M124" s="3"/>
    </row>
    <row r="125" spans="3:13" ht="15.75" x14ac:dyDescent="0.25">
      <c r="C125" s="3"/>
      <c r="D125" s="3"/>
      <c r="E125" s="3"/>
      <c r="F125" s="3"/>
      <c r="G125" s="3"/>
      <c r="H125" s="3"/>
      <c r="I125" s="3"/>
      <c r="J125" s="3"/>
      <c r="K125" s="5"/>
      <c r="L125" s="3"/>
      <c r="M125" s="3"/>
    </row>
    <row r="126" spans="3:13" ht="15.75" x14ac:dyDescent="0.25">
      <c r="C126" s="3"/>
      <c r="D126" s="3"/>
      <c r="E126" s="3"/>
      <c r="F126" s="3"/>
      <c r="G126" s="3"/>
      <c r="H126" s="3"/>
      <c r="I126" s="3"/>
      <c r="J126" s="3"/>
      <c r="K126" s="5"/>
      <c r="L126" s="3"/>
      <c r="M126" s="3"/>
    </row>
    <row r="127" spans="3:13" ht="15.75" x14ac:dyDescent="0.25">
      <c r="C127" s="3"/>
      <c r="D127" s="3"/>
      <c r="E127" s="3"/>
      <c r="F127" s="3"/>
      <c r="G127" s="3"/>
      <c r="H127" s="3"/>
      <c r="I127" s="3"/>
      <c r="J127" s="3"/>
      <c r="K127" s="5"/>
      <c r="L127" s="3"/>
      <c r="M127" s="3"/>
    </row>
    <row r="128" spans="3:13" ht="15.75" x14ac:dyDescent="0.25">
      <c r="C128" s="3"/>
      <c r="D128" s="3"/>
      <c r="E128" s="3"/>
      <c r="F128" s="3"/>
      <c r="G128" s="3"/>
      <c r="H128" s="3"/>
      <c r="I128" s="3"/>
      <c r="J128" s="3"/>
      <c r="K128" s="5"/>
      <c r="L128" s="3"/>
      <c r="M128" s="3"/>
    </row>
    <row r="129" spans="3:13" ht="15.75" x14ac:dyDescent="0.25">
      <c r="C129" s="3"/>
      <c r="D129" s="3"/>
      <c r="E129" s="3"/>
      <c r="F129" s="3"/>
      <c r="G129" s="3"/>
      <c r="H129" s="3"/>
      <c r="I129" s="3"/>
      <c r="J129" s="3"/>
      <c r="K129" s="5"/>
      <c r="L129" s="3"/>
      <c r="M129" s="3"/>
    </row>
    <row r="130" spans="3:13" ht="15.75" x14ac:dyDescent="0.25">
      <c r="C130" s="3"/>
      <c r="D130" s="3"/>
      <c r="E130" s="3"/>
      <c r="F130" s="3"/>
      <c r="G130" s="3"/>
      <c r="H130" s="3"/>
      <c r="I130" s="3"/>
      <c r="J130" s="3"/>
      <c r="K130" s="5"/>
      <c r="L130" s="3"/>
      <c r="M130" s="3"/>
    </row>
    <row r="131" spans="3:13" ht="15.75" x14ac:dyDescent="0.25">
      <c r="C131" s="3"/>
      <c r="D131" s="3"/>
      <c r="E131" s="3"/>
      <c r="F131" s="3"/>
      <c r="G131" s="3"/>
      <c r="H131" s="3"/>
      <c r="I131" s="3"/>
      <c r="J131" s="3"/>
      <c r="K131" s="5"/>
      <c r="L131" s="3"/>
      <c r="M131" s="3"/>
    </row>
    <row r="132" spans="3:13" ht="15.75" x14ac:dyDescent="0.25">
      <c r="C132" s="3"/>
      <c r="D132" s="3"/>
      <c r="E132" s="3"/>
      <c r="F132" s="3"/>
      <c r="G132" s="3"/>
      <c r="H132" s="3"/>
      <c r="I132" s="3"/>
      <c r="J132" s="3"/>
      <c r="K132" s="5"/>
      <c r="L132" s="3"/>
      <c r="M132" s="3"/>
    </row>
    <row r="133" spans="3:13" ht="15.75" x14ac:dyDescent="0.25">
      <c r="C133" s="3"/>
      <c r="D133" s="3"/>
      <c r="E133" s="3"/>
      <c r="F133" s="3"/>
      <c r="G133" s="3"/>
      <c r="H133" s="3"/>
      <c r="I133" s="3"/>
      <c r="J133" s="3"/>
      <c r="K133" s="5"/>
      <c r="L133" s="3"/>
      <c r="M133" s="3"/>
    </row>
    <row r="134" spans="3:13" ht="15.75" x14ac:dyDescent="0.25">
      <c r="C134" s="3"/>
      <c r="D134" s="3"/>
      <c r="E134" s="3"/>
      <c r="F134" s="3"/>
      <c r="G134" s="3"/>
      <c r="H134" s="3"/>
      <c r="I134" s="3"/>
      <c r="J134" s="3"/>
      <c r="K134" s="5"/>
      <c r="L134" s="3"/>
      <c r="M134" s="3"/>
    </row>
    <row r="135" spans="3:13" ht="15.75" x14ac:dyDescent="0.25">
      <c r="C135" s="3"/>
      <c r="D135" s="3"/>
      <c r="E135" s="3"/>
      <c r="F135" s="3"/>
      <c r="G135" s="3"/>
      <c r="H135" s="3"/>
      <c r="I135" s="3"/>
      <c r="J135" s="3"/>
      <c r="K135" s="5"/>
      <c r="L135" s="3"/>
      <c r="M135" s="3"/>
    </row>
    <row r="136" spans="3:13" ht="15.75" x14ac:dyDescent="0.25">
      <c r="C136" s="3"/>
      <c r="D136" s="3"/>
      <c r="E136" s="3"/>
      <c r="F136" s="3"/>
      <c r="G136" s="3"/>
      <c r="H136" s="3"/>
      <c r="I136" s="3"/>
      <c r="J136" s="3"/>
      <c r="K136" s="5"/>
      <c r="L136" s="3"/>
      <c r="M136" s="3"/>
    </row>
    <row r="137" spans="3:13" ht="15.75" x14ac:dyDescent="0.25">
      <c r="C137" s="3"/>
      <c r="D137" s="3"/>
      <c r="E137" s="3"/>
      <c r="F137" s="3"/>
      <c r="G137" s="3"/>
      <c r="H137" s="3"/>
      <c r="I137" s="3"/>
      <c r="J137" s="3"/>
      <c r="K137" s="5"/>
      <c r="L137" s="3"/>
      <c r="M137" s="3"/>
    </row>
    <row r="138" spans="3:13" ht="15.75" x14ac:dyDescent="0.25">
      <c r="C138" s="3"/>
      <c r="D138" s="3"/>
      <c r="E138" s="3"/>
      <c r="F138" s="3"/>
      <c r="G138" s="3"/>
      <c r="H138" s="3"/>
      <c r="I138" s="3"/>
      <c r="J138" s="3"/>
      <c r="K138" s="5"/>
      <c r="L138" s="3"/>
      <c r="M138" s="3"/>
    </row>
    <row r="139" spans="3:13" ht="15.75" x14ac:dyDescent="0.25">
      <c r="C139" s="3"/>
      <c r="D139" s="3"/>
      <c r="E139" s="3"/>
      <c r="F139" s="3"/>
      <c r="G139" s="3"/>
      <c r="H139" s="3"/>
      <c r="I139" s="3"/>
      <c r="J139" s="3"/>
      <c r="K139" s="5"/>
      <c r="L139" s="3"/>
      <c r="M139" s="3"/>
    </row>
    <row r="140" spans="3:13" ht="15.75" x14ac:dyDescent="0.25">
      <c r="C140" s="3"/>
      <c r="D140" s="3"/>
      <c r="E140" s="3"/>
      <c r="F140" s="3"/>
      <c r="G140" s="3"/>
      <c r="H140" s="3"/>
      <c r="I140" s="3"/>
      <c r="J140" s="3"/>
      <c r="K140" s="5"/>
      <c r="L140" s="3"/>
      <c r="M140" s="3"/>
    </row>
    <row r="141" spans="3:13" ht="15.75" x14ac:dyDescent="0.25">
      <c r="C141" s="3"/>
      <c r="D141" s="3"/>
      <c r="E141" s="3"/>
      <c r="F141" s="3"/>
      <c r="G141" s="3"/>
      <c r="H141" s="3"/>
      <c r="I141" s="3"/>
      <c r="J141" s="3"/>
      <c r="K141" s="5"/>
      <c r="L141" s="3"/>
      <c r="M141" s="3"/>
    </row>
    <row r="142" spans="3:13" ht="15.75" x14ac:dyDescent="0.25">
      <c r="C142" s="3"/>
      <c r="D142" s="3"/>
      <c r="E142" s="3"/>
      <c r="F142" s="3"/>
      <c r="G142" s="3"/>
      <c r="H142" s="3"/>
      <c r="I142" s="3"/>
      <c r="J142" s="3"/>
      <c r="K142" s="5"/>
      <c r="L142" s="3"/>
      <c r="M142" s="3"/>
    </row>
    <row r="143" spans="3:13" ht="15.75" x14ac:dyDescent="0.25">
      <c r="C143" s="3"/>
      <c r="D143" s="3"/>
      <c r="E143" s="3"/>
      <c r="F143" s="3"/>
      <c r="G143" s="3"/>
      <c r="H143" s="3"/>
      <c r="I143" s="3"/>
      <c r="J143" s="3"/>
      <c r="K143" s="5"/>
      <c r="L143" s="3"/>
      <c r="M143" s="3"/>
    </row>
    <row r="144" spans="3:13" ht="15.75" x14ac:dyDescent="0.25">
      <c r="C144" s="3"/>
      <c r="D144" s="3"/>
      <c r="E144" s="3"/>
      <c r="F144" s="3"/>
      <c r="G144" s="3"/>
      <c r="H144" s="3"/>
      <c r="I144" s="3"/>
      <c r="J144" s="3"/>
      <c r="K144" s="5"/>
      <c r="L144" s="3"/>
      <c r="M144" s="3"/>
    </row>
    <row r="145" spans="3:13" ht="15.75" x14ac:dyDescent="0.25">
      <c r="C145" s="3"/>
      <c r="D145" s="3"/>
      <c r="E145" s="3"/>
      <c r="F145" s="3"/>
      <c r="G145" s="3"/>
      <c r="H145" s="3"/>
      <c r="I145" s="3"/>
      <c r="J145" s="3"/>
      <c r="K145" s="5"/>
      <c r="L145" s="3"/>
      <c r="M145" s="3"/>
    </row>
    <row r="146" spans="3:13" ht="15.75" x14ac:dyDescent="0.25">
      <c r="C146" s="3"/>
      <c r="D146" s="3"/>
      <c r="E146" s="3"/>
      <c r="F146" s="3"/>
      <c r="G146" s="3"/>
      <c r="H146" s="3"/>
      <c r="I146" s="3"/>
      <c r="J146" s="3"/>
      <c r="K146" s="5"/>
      <c r="L146" s="3"/>
      <c r="M146" s="3"/>
    </row>
    <row r="147" spans="3:13" ht="15.75" x14ac:dyDescent="0.25">
      <c r="C147" s="3"/>
      <c r="D147" s="3"/>
      <c r="E147" s="3"/>
      <c r="F147" s="3"/>
      <c r="G147" s="3"/>
      <c r="H147" s="3"/>
      <c r="I147" s="3"/>
      <c r="J147" s="3"/>
      <c r="K147" s="5"/>
      <c r="L147" s="3"/>
      <c r="M147" s="3"/>
    </row>
    <row r="148" spans="3:13" ht="15.75" x14ac:dyDescent="0.25">
      <c r="C148" s="3"/>
      <c r="D148" s="3"/>
      <c r="E148" s="3"/>
      <c r="F148" s="3"/>
      <c r="G148" s="3"/>
      <c r="H148" s="3"/>
      <c r="I148" s="3"/>
      <c r="J148" s="3"/>
      <c r="K148" s="5"/>
      <c r="L148" s="3"/>
      <c r="M148" s="3"/>
    </row>
    <row r="149" spans="3:13" ht="15.75" x14ac:dyDescent="0.25">
      <c r="C149" s="3"/>
      <c r="D149" s="3"/>
      <c r="E149" s="3"/>
      <c r="F149" s="3"/>
      <c r="G149" s="3"/>
      <c r="H149" s="3"/>
      <c r="I149" s="3"/>
      <c r="J149" s="3"/>
      <c r="K149" s="5"/>
      <c r="L149" s="3"/>
      <c r="M149" s="3"/>
    </row>
    <row r="150" spans="3:13" ht="15.75" x14ac:dyDescent="0.25">
      <c r="C150" s="3"/>
      <c r="D150" s="3"/>
      <c r="E150" s="3"/>
      <c r="F150" s="3"/>
      <c r="G150" s="3"/>
      <c r="H150" s="3"/>
      <c r="I150" s="3"/>
      <c r="J150" s="3"/>
      <c r="K150" s="5"/>
      <c r="L150" s="3"/>
      <c r="M150" s="3"/>
    </row>
    <row r="151" spans="3:13" ht="15.75" x14ac:dyDescent="0.25">
      <c r="C151" s="3"/>
      <c r="D151" s="3"/>
      <c r="E151" s="3"/>
      <c r="F151" s="3"/>
      <c r="G151" s="3"/>
      <c r="H151" s="3"/>
      <c r="I151" s="3"/>
      <c r="J151" s="3"/>
      <c r="K151" s="5"/>
      <c r="L151" s="3"/>
      <c r="M151" s="3"/>
    </row>
    <row r="152" spans="3:13" ht="15.75" x14ac:dyDescent="0.25">
      <c r="C152" s="3"/>
      <c r="D152" s="3"/>
      <c r="E152" s="3"/>
      <c r="F152" s="3"/>
      <c r="G152" s="3"/>
      <c r="H152" s="3"/>
      <c r="I152" s="3"/>
      <c r="J152" s="3"/>
      <c r="K152" s="5"/>
      <c r="L152" s="3"/>
      <c r="M152" s="3"/>
    </row>
    <row r="153" spans="3:13" ht="15.75" x14ac:dyDescent="0.25">
      <c r="C153" s="3"/>
      <c r="D153" s="3"/>
      <c r="E153" s="3"/>
      <c r="F153" s="3"/>
      <c r="G153" s="3"/>
      <c r="H153" s="3"/>
      <c r="I153" s="3"/>
      <c r="J153" s="3"/>
      <c r="K153" s="5"/>
      <c r="L153" s="3"/>
      <c r="M153" s="3"/>
    </row>
    <row r="154" spans="3:13" ht="15.75" x14ac:dyDescent="0.25">
      <c r="C154" s="3"/>
      <c r="D154" s="3"/>
      <c r="E154" s="3"/>
      <c r="F154" s="3"/>
      <c r="G154" s="3"/>
      <c r="H154" s="3"/>
      <c r="I154" s="3"/>
      <c r="J154" s="3"/>
      <c r="K154" s="5"/>
      <c r="L154" s="3"/>
      <c r="M154" s="3"/>
    </row>
  </sheetData>
  <mergeCells count="17">
    <mergeCell ref="C1:O1"/>
    <mergeCell ref="A2:O2"/>
    <mergeCell ref="A4:O4"/>
    <mergeCell ref="C3:O3"/>
    <mergeCell ref="A5:O5"/>
    <mergeCell ref="C56:H56"/>
    <mergeCell ref="H9:H10"/>
    <mergeCell ref="C9:G9"/>
    <mergeCell ref="A8:A10"/>
    <mergeCell ref="B9:B10"/>
    <mergeCell ref="A6:O6"/>
    <mergeCell ref="N8:N10"/>
    <mergeCell ref="O8:O10"/>
    <mergeCell ref="I8:I10"/>
    <mergeCell ref="K8:K10"/>
    <mergeCell ref="J9:J10"/>
    <mergeCell ref="B8:H8"/>
  </mergeCells>
  <phoneticPr fontId="4" type="noConversion"/>
  <pageMargins left="0.78740157480314965" right="0.59055118110236227" top="0.23622047244094491" bottom="0.39370078740157483" header="0.23622047244094491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(2)</vt:lpstr>
      <vt:lpstr>'3 (2)'!Заголовки_для_печати</vt:lpstr>
      <vt:lpstr>'3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2024-03-21T10:30:17Z</cp:lastPrinted>
  <dcterms:created xsi:type="dcterms:W3CDTF">1996-10-08T23:32:33Z</dcterms:created>
  <dcterms:modified xsi:type="dcterms:W3CDTF">2024-05-16T08:52:17Z</dcterms:modified>
</cp:coreProperties>
</file>