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ОТВЕТЫ НА ВХОДЯЩИЕ ЗАПРОСЫ\2018-2019-2020-2021-2022-2023\МОЛОКО\Молоко 2024\"/>
    </mc:Choice>
  </mc:AlternateContent>
  <bookViews>
    <workbookView xWindow="0" yWindow="11520" windowWidth="15195" windowHeight="8700" tabRatio="861"/>
  </bookViews>
  <sheets>
    <sheet name="Лист8" sheetId="19" r:id="rId1"/>
  </sheets>
  <calcPr calcId="162913" iterate="1" iterateCount="201" calcOnSave="0"/>
</workbook>
</file>

<file path=xl/calcChain.xml><?xml version="1.0" encoding="utf-8"?>
<calcChain xmlns="http://schemas.openxmlformats.org/spreadsheetml/2006/main">
  <c r="H76" i="19" l="1"/>
  <c r="I76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D76" i="19"/>
  <c r="E76" i="19" s="1"/>
  <c r="C65" i="19"/>
  <c r="C61" i="19"/>
  <c r="C60" i="19"/>
  <c r="C57" i="19"/>
  <c r="C55" i="19"/>
  <c r="C54" i="19"/>
  <c r="C37" i="19"/>
  <c r="C36" i="19"/>
  <c r="C30" i="19"/>
  <c r="C27" i="19"/>
  <c r="C26" i="19"/>
  <c r="E23" i="19"/>
  <c r="E22" i="19"/>
  <c r="E21" i="19"/>
  <c r="E20" i="19"/>
  <c r="E19" i="19"/>
  <c r="C19" i="19"/>
  <c r="E18" i="19"/>
  <c r="C18" i="19"/>
  <c r="E17" i="19"/>
  <c r="E16" i="19"/>
  <c r="E15" i="19"/>
  <c r="C15" i="19"/>
  <c r="E14" i="19"/>
  <c r="C14" i="19"/>
  <c r="E13" i="19"/>
  <c r="F13" i="19" s="1"/>
  <c r="C13" i="19"/>
  <c r="E12" i="19"/>
  <c r="F12" i="19" s="1"/>
  <c r="C12" i="19"/>
  <c r="C70" i="19" s="1"/>
  <c r="E11" i="19"/>
  <c r="F11" i="19" s="1"/>
  <c r="C11" i="19"/>
  <c r="E10" i="19"/>
  <c r="C10" i="19"/>
  <c r="C8" i="19"/>
  <c r="F10" i="19" l="1"/>
  <c r="F14" i="19"/>
</calcChain>
</file>

<file path=xl/sharedStrings.xml><?xml version="1.0" encoding="utf-8"?>
<sst xmlns="http://schemas.openxmlformats.org/spreadsheetml/2006/main" count="82" uniqueCount="82">
  <si>
    <t>Абрамов Виталий Петрович</t>
  </si>
  <si>
    <t>Амиров Хасым Оразович</t>
  </si>
  <si>
    <t>Антонова Ирина Ивановна</t>
  </si>
  <si>
    <t>Балюбаш Ирина Михайловна</t>
  </si>
  <si>
    <t>Балюбаш Любовь Викторовна</t>
  </si>
  <si>
    <t>Балюбаш Надежда Михайловна</t>
  </si>
  <si>
    <t>Бекимова Жанар Жусуповна</t>
  </si>
  <si>
    <t>Воронина Любовь Михайловна</t>
  </si>
  <si>
    <t>Гамбург Людмила Васильевна</t>
  </si>
  <si>
    <t>Гамбург Людмила Николаевна</t>
  </si>
  <si>
    <t>Гисс Елена Александровна</t>
  </si>
  <si>
    <t>Гелеверя Юлия Юрьевна</t>
  </si>
  <si>
    <t>Горбенко Лидия Александровна</t>
  </si>
  <si>
    <t>Гамбург Нина Александровна</t>
  </si>
  <si>
    <t>Дармешкина Елена Ивановна</t>
  </si>
  <si>
    <t>Заболотина Наталья Ивановна</t>
  </si>
  <si>
    <t>Казбекова Кульнар Хаиржановна</t>
  </si>
  <si>
    <t>Камионко Сергей Станиславович</t>
  </si>
  <si>
    <t>Камионко Владимир Михайлович</t>
  </si>
  <si>
    <t>Каштанова Надежда Алексеевна</t>
  </si>
  <si>
    <t>Кистер Эльвира Владимировна</t>
  </si>
  <si>
    <t>Лусикова Анастасия Анатольевна</t>
  </si>
  <si>
    <t>Львова Наталья Ивановна</t>
  </si>
  <si>
    <t>Мухин Виктор Алексеевич</t>
  </si>
  <si>
    <t>Мельгаф Ирина Робертовна</t>
  </si>
  <si>
    <t>Нукебаева Гульнара Ирановна</t>
  </si>
  <si>
    <t>Нукебаева Роза Бекбулатовна</t>
  </si>
  <si>
    <t>Прокопенко Елена Ивановна</t>
  </si>
  <si>
    <t>Павленко Наталья Петровна</t>
  </si>
  <si>
    <t>Ребрей Ольга Александровна</t>
  </si>
  <si>
    <t>Смирнова Марина Анатольевна</t>
  </si>
  <si>
    <t>Савина Наталья Владимировна</t>
  </si>
  <si>
    <t>Смагулов Берк Гарифуллаевич</t>
  </si>
  <si>
    <t>Сувига Наталья Ивановна</t>
  </si>
  <si>
    <t>Сувига Людмила Михайловна</t>
  </si>
  <si>
    <t>Ухмылова Оксана Александровна</t>
  </si>
  <si>
    <t>Хусаинова Гульжан Хаиржановна</t>
  </si>
  <si>
    <t>Хусаинова Гульжанар Гарифуллаевна</t>
  </si>
  <si>
    <t>Чащина Инна Юрьевна</t>
  </si>
  <si>
    <t>Чигринов Василий Иванович</t>
  </si>
  <si>
    <t>Яковлева Елена Анатольевна</t>
  </si>
  <si>
    <t>Алесс Галина Павловна</t>
  </si>
  <si>
    <t>Калиев Айтбай Хаиржанович</t>
  </si>
  <si>
    <t>Хорев Александр Николаевич</t>
  </si>
  <si>
    <t>Воронина Ольга Владимировна</t>
  </si>
  <si>
    <t>Маркелова Елена Александровна</t>
  </si>
  <si>
    <t>Гольцова Наталья Яковлевна</t>
  </si>
  <si>
    <t>Демина Елена Алексеевна</t>
  </si>
  <si>
    <t>Каратыш Татьяна Викторовна</t>
  </si>
  <si>
    <t>Казбекова Кульбарам</t>
  </si>
  <si>
    <t>Нукебаев Наурызбай Газизович</t>
  </si>
  <si>
    <t>Смагулова Гульзада Гарифуллаевна</t>
  </si>
  <si>
    <t>Фуртат Елена Викторовна</t>
  </si>
  <si>
    <t>Хашимова Зауреш Жусуповна</t>
  </si>
  <si>
    <t>без п/н ра</t>
  </si>
  <si>
    <t>литры</t>
  </si>
  <si>
    <t>общ</t>
  </si>
  <si>
    <t>№ п/п</t>
  </si>
  <si>
    <t>Список получателей субсидии  Ф.И.О.</t>
  </si>
  <si>
    <t>Количество литров</t>
  </si>
  <si>
    <t>Сумма начисленной субсидии</t>
  </si>
  <si>
    <t xml:space="preserve"> </t>
  </si>
  <si>
    <t>Смагулов Хабиболла Кабжанович</t>
  </si>
  <si>
    <t>Керейбаев Тыныс Айтимович</t>
  </si>
  <si>
    <t>Филоненко Александр Геннадьевич</t>
  </si>
  <si>
    <t>Аскарова Камарья Сапаровна</t>
  </si>
  <si>
    <t>Демина Раиса Валентиновна</t>
  </si>
  <si>
    <t>Балухтина Наталья Юрьевна</t>
  </si>
  <si>
    <t>Глава сельского поселения</t>
  </si>
  <si>
    <t>А.Е.Бургардт</t>
  </si>
  <si>
    <t>Забродина  Юлия Юрьевна</t>
  </si>
  <si>
    <t>Макаренко Наталья Александровна</t>
  </si>
  <si>
    <t>Титовец Александра Алексеевна</t>
  </si>
  <si>
    <t>Ирикбаева Куралай Темирбаевна</t>
  </si>
  <si>
    <t>Ведомость перечисленной субсидии  на возмещение части затрат по производству молока, гражданам ведущим личное подсобное хозяйство по Баррикадскому сельскому поселениюпо результату отбора от 02.08.2024г.</t>
  </si>
  <si>
    <r>
      <t>В том числе за счет областных средств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50</t>
    </r>
    <r>
      <rPr>
        <b/>
        <sz val="8"/>
        <rFont val="Times New Roman"/>
        <family val="1"/>
        <charset val="204"/>
      </rPr>
      <t>%</t>
    </r>
  </si>
  <si>
    <r>
      <t xml:space="preserve">В том числе за счет районных средств </t>
    </r>
    <r>
      <rPr>
        <b/>
        <sz val="10"/>
        <rFont val="Times New Roman"/>
        <family val="1"/>
        <charset val="204"/>
      </rPr>
      <t>50</t>
    </r>
    <r>
      <rPr>
        <b/>
        <sz val="8"/>
        <rFont val="Times New Roman"/>
        <family val="1"/>
        <charset val="204"/>
      </rPr>
      <t>%</t>
    </r>
  </si>
  <si>
    <t>Итого</t>
  </si>
  <si>
    <t>Гальчина Татьяна Николаевна</t>
  </si>
  <si>
    <t>По результатам отбора приняты заявки  для перечисления субсидии на возмещение части затрат по производству молока, гражданам ведущим личное подсобное хозяйство в количестве 60 штук на 108 084литров реализованного молока на сумму субсидии  381 319,85 (триста восемьдесят одна тысяча триста девятнадцать рублей 85 копеек). Все заявки соответствуют требованиям отбора.</t>
  </si>
  <si>
    <r>
      <t xml:space="preserve">Сумма </t>
    </r>
    <r>
      <rPr>
        <b/>
        <sz val="8"/>
        <rFont val="Times New Roman"/>
        <family val="1"/>
        <charset val="204"/>
      </rPr>
      <t>выплаченной</t>
    </r>
    <r>
      <rPr>
        <sz val="8"/>
        <rFont val="Times New Roman"/>
        <family val="1"/>
        <charset val="204"/>
      </rPr>
      <t xml:space="preserve"> субсидии от 02.08.2024г.</t>
    </r>
  </si>
  <si>
    <r>
      <t xml:space="preserve">Сумма </t>
    </r>
    <r>
      <rPr>
        <b/>
        <sz val="8"/>
        <rFont val="Times New Roman"/>
        <family val="1"/>
        <charset val="204"/>
      </rPr>
      <t>оставшей</t>
    </r>
    <r>
      <rPr>
        <sz val="8"/>
        <rFont val="Times New Roman"/>
        <family val="1"/>
        <charset val="204"/>
      </rPr>
      <t xml:space="preserve"> субсидии от 02.08.2024г.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</si>
</sst>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8"/>
      <color indexed="17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 tint="4.9989318521683403E-2"/>
      <name val="Times New Roman"/>
      <family val="1"/>
      <charset val="204"/>
    </font>
    <font>
      <sz val="12"/>
      <color rgb="FF002060"/>
      <name val="Arial Cyr"/>
      <charset val="204"/>
    </font>
    <font>
      <sz val="10"/>
      <color rgb="FF00206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5" fillId="0" borderId="0" xfId="0" applyFont="1" applyBorder="1" applyAlignment="1">
      <alignment horizontal="center"/>
    </xf>
    <xf numFmtId="0" fontId="8" fillId="0" borderId="0" xfId="0" applyFont="1" applyAlignment="1"/>
    <xf numFmtId="0" fontId="9" fillId="0" borderId="1" xfId="0" applyFont="1" applyBorder="1"/>
    <xf numFmtId="0" fontId="9" fillId="0" borderId="1" xfId="0" applyFont="1" applyBorder="1" applyAlignment="1">
      <alignment horizontal="center" wrapText="1"/>
    </xf>
    <xf numFmtId="0" fontId="2" fillId="0" borderId="1" xfId="0" applyFont="1" applyBorder="1"/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9" fillId="0" borderId="0" xfId="0" applyFont="1"/>
    <xf numFmtId="0" fontId="8" fillId="0" borderId="1" xfId="0" applyFont="1" applyBorder="1"/>
    <xf numFmtId="2" fontId="10" fillId="2" borderId="1" xfId="0" applyNumberFormat="1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2" fontId="2" fillId="0" borderId="1" xfId="0" applyNumberFormat="1" applyFont="1" applyBorder="1"/>
    <xf numFmtId="2" fontId="8" fillId="0" borderId="1" xfId="0" applyNumberFormat="1" applyFont="1" applyBorder="1"/>
    <xf numFmtId="2" fontId="9" fillId="0" borderId="1" xfId="0" applyNumberFormat="1" applyFont="1" applyBorder="1"/>
    <xf numFmtId="0" fontId="8" fillId="0" borderId="1" xfId="0" applyFont="1" applyFill="1" applyBorder="1"/>
    <xf numFmtId="2" fontId="8" fillId="2" borderId="1" xfId="0" applyNumberFormat="1" applyFont="1" applyFill="1" applyBorder="1"/>
    <xf numFmtId="0" fontId="6" fillId="0" borderId="1" xfId="0" applyFont="1" applyBorder="1"/>
    <xf numFmtId="0" fontId="11" fillId="0" borderId="1" xfId="0" applyFont="1" applyBorder="1" applyAlignment="1">
      <alignment horizontal="left"/>
    </xf>
    <xf numFmtId="0" fontId="2" fillId="3" borderId="1" xfId="0" applyFont="1" applyFill="1" applyBorder="1"/>
    <xf numFmtId="0" fontId="13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2" fillId="0" borderId="1" xfId="0" applyFont="1" applyBorder="1"/>
    <xf numFmtId="164" fontId="12" fillId="0" borderId="1" xfId="1" applyNumberFormat="1" applyFont="1" applyBorder="1" applyAlignment="1">
      <alignment horizontal="left"/>
    </xf>
    <xf numFmtId="2" fontId="12" fillId="3" borderId="1" xfId="0" applyNumberFormat="1" applyFont="1" applyFill="1" applyBorder="1"/>
    <xf numFmtId="0" fontId="12" fillId="0" borderId="1" xfId="0" applyFont="1" applyBorder="1" applyAlignment="1">
      <alignment horizontal="left"/>
    </xf>
    <xf numFmtId="0" fontId="17" fillId="0" borderId="1" xfId="0" applyFont="1" applyFill="1" applyBorder="1"/>
    <xf numFmtId="164" fontId="11" fillId="0" borderId="1" xfId="1" applyNumberFormat="1" applyFont="1" applyBorder="1" applyAlignment="1">
      <alignment horizontal="left"/>
    </xf>
    <xf numFmtId="2" fontId="11" fillId="3" borderId="1" xfId="0" applyNumberFormat="1" applyFont="1" applyFill="1" applyBorder="1"/>
    <xf numFmtId="0" fontId="11" fillId="0" borderId="1" xfId="0" applyFont="1" applyFill="1" applyBorder="1"/>
    <xf numFmtId="3" fontId="11" fillId="0" borderId="1" xfId="0" applyNumberFormat="1" applyFont="1" applyFill="1" applyBorder="1"/>
    <xf numFmtId="3" fontId="17" fillId="0" borderId="1" xfId="0" applyNumberFormat="1" applyFont="1" applyFill="1" applyBorder="1"/>
    <xf numFmtId="2" fontId="17" fillId="0" borderId="1" xfId="0" applyNumberFormat="1" applyFont="1" applyFill="1" applyBorder="1"/>
    <xf numFmtId="2" fontId="11" fillId="0" borderId="1" xfId="0" applyNumberFormat="1" applyFont="1" applyFill="1" applyBorder="1"/>
    <xf numFmtId="0" fontId="11" fillId="0" borderId="1" xfId="0" applyFont="1" applyBorder="1"/>
    <xf numFmtId="2" fontId="2" fillId="0" borderId="1" xfId="0" applyNumberFormat="1" applyFont="1" applyFill="1" applyBorder="1"/>
    <xf numFmtId="0" fontId="11" fillId="0" borderId="1" xfId="0" applyFont="1" applyFill="1" applyBorder="1" applyAlignment="1">
      <alignment horizontal="left"/>
    </xf>
    <xf numFmtId="164" fontId="11" fillId="0" borderId="1" xfId="1" applyNumberFormat="1" applyFont="1" applyFill="1" applyBorder="1" applyAlignment="1">
      <alignment horizontal="left"/>
    </xf>
    <xf numFmtId="0" fontId="4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78</xdr:row>
      <xdr:rowOff>0</xdr:rowOff>
    </xdr:from>
    <xdr:to>
      <xdr:col>8</xdr:col>
      <xdr:colOff>701675</xdr:colOff>
      <xdr:row>80</xdr:row>
      <xdr:rowOff>46736</xdr:rowOff>
    </xdr:to>
    <xdr:pic>
      <xdr:nvPicPr>
        <xdr:cNvPr id="2" name="Рисунок 1" descr="C:\Users\bar_3\AppData\Local\Temp\Rar$DIa9316.15846\Бургардт А.Е. подпись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26327100"/>
          <a:ext cx="5940425" cy="789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workbookViewId="0">
      <selection activeCell="G2" sqref="G2"/>
    </sheetView>
  </sheetViews>
  <sheetFormatPr defaultRowHeight="12.75" x14ac:dyDescent="0.2"/>
  <cols>
    <col min="1" max="1" width="6.140625" customWidth="1"/>
    <col min="2" max="2" width="15.42578125" customWidth="1"/>
    <col min="3" max="3" width="9.140625" hidden="1" customWidth="1"/>
    <col min="4" max="5" width="11.140625" customWidth="1"/>
    <col min="6" max="7" width="14.140625" customWidth="1"/>
    <col min="8" max="8" width="12.5703125" customWidth="1"/>
    <col min="9" max="9" width="10.5703125" customWidth="1"/>
  </cols>
  <sheetData>
    <row r="1" spans="1:9" ht="37.5" customHeight="1" x14ac:dyDescent="0.2">
      <c r="A1" s="6"/>
      <c r="B1" s="47" t="s">
        <v>74</v>
      </c>
      <c r="C1" s="47"/>
      <c r="D1" s="47"/>
      <c r="E1" s="47"/>
      <c r="F1" s="47"/>
      <c r="G1" s="47"/>
      <c r="H1" s="48"/>
      <c r="I1" s="48"/>
    </row>
    <row r="2" spans="1:9" ht="46.5" x14ac:dyDescent="0.2">
      <c r="A2" s="7" t="s">
        <v>57</v>
      </c>
      <c r="B2" s="8" t="s">
        <v>58</v>
      </c>
      <c r="C2" s="9"/>
      <c r="D2" s="10" t="s">
        <v>59</v>
      </c>
      <c r="E2" s="11" t="s">
        <v>60</v>
      </c>
      <c r="F2" s="8" t="s">
        <v>80</v>
      </c>
      <c r="G2" s="8" t="s">
        <v>81</v>
      </c>
      <c r="H2" s="8" t="s">
        <v>75</v>
      </c>
      <c r="I2" s="8" t="s">
        <v>76</v>
      </c>
    </row>
    <row r="3" spans="1:9" x14ac:dyDescent="0.2">
      <c r="A3" s="12"/>
      <c r="B3" s="7"/>
      <c r="C3" s="9"/>
      <c r="D3" s="13" t="s">
        <v>55</v>
      </c>
      <c r="E3" s="13" t="s">
        <v>56</v>
      </c>
      <c r="F3" s="7"/>
      <c r="G3" s="7"/>
      <c r="H3" s="9"/>
      <c r="I3" s="9"/>
    </row>
    <row r="4" spans="1:9" hidden="1" x14ac:dyDescent="0.2">
      <c r="A4" s="12"/>
      <c r="B4" s="7"/>
      <c r="C4" s="9">
        <v>567</v>
      </c>
      <c r="D4" s="13"/>
      <c r="E4" s="13"/>
      <c r="F4" s="7"/>
      <c r="G4" s="7"/>
      <c r="H4" s="9"/>
      <c r="I4" s="9"/>
    </row>
    <row r="5" spans="1:9" hidden="1" x14ac:dyDescent="0.2">
      <c r="A5" s="12"/>
      <c r="B5" s="7"/>
      <c r="C5" s="9"/>
      <c r="D5" s="13"/>
      <c r="E5" s="13"/>
      <c r="F5" s="7"/>
      <c r="G5" s="7"/>
      <c r="H5" s="9"/>
      <c r="I5" s="9"/>
    </row>
    <row r="6" spans="1:9" hidden="1" x14ac:dyDescent="0.2">
      <c r="A6" s="12"/>
      <c r="B6" s="7"/>
      <c r="C6" s="9"/>
      <c r="D6" s="13"/>
      <c r="E6" s="13"/>
      <c r="F6" s="7"/>
      <c r="G6" s="7"/>
      <c r="H6" s="9"/>
      <c r="I6" s="9"/>
    </row>
    <row r="7" spans="1:9" hidden="1" x14ac:dyDescent="0.2">
      <c r="A7" s="12"/>
      <c r="B7" s="7"/>
      <c r="C7" s="9" t="s">
        <v>54</v>
      </c>
      <c r="D7" s="13"/>
      <c r="E7" s="13"/>
      <c r="F7" s="7"/>
      <c r="G7" s="7"/>
      <c r="H7" s="9"/>
      <c r="I7" s="9"/>
    </row>
    <row r="8" spans="1:9" hidden="1" x14ac:dyDescent="0.2">
      <c r="A8" s="12"/>
      <c r="B8" s="7"/>
      <c r="C8" s="14">
        <f>C67</f>
        <v>0</v>
      </c>
      <c r="D8" s="13"/>
      <c r="E8" s="13"/>
      <c r="F8" s="7"/>
      <c r="G8" s="7"/>
      <c r="H8" s="9"/>
      <c r="I8" s="9"/>
    </row>
    <row r="9" spans="1:9" hidden="1" x14ac:dyDescent="0.2">
      <c r="A9" s="12"/>
      <c r="B9" s="7"/>
      <c r="C9" s="9"/>
      <c r="D9" s="13"/>
      <c r="E9" s="13"/>
      <c r="F9" s="7"/>
      <c r="G9" s="7"/>
      <c r="H9" s="9"/>
      <c r="I9" s="9"/>
    </row>
    <row r="10" spans="1:9" ht="22.5" hidden="1" x14ac:dyDescent="0.2">
      <c r="A10" s="15">
        <v>1</v>
      </c>
      <c r="B10" s="16" t="s">
        <v>0</v>
      </c>
      <c r="C10" s="17" t="e">
        <f>#REF!*0.87+0.32</f>
        <v>#REF!</v>
      </c>
      <c r="D10" s="13"/>
      <c r="E10" s="18">
        <f>D10*2.6</f>
        <v>0</v>
      </c>
      <c r="F10" s="19" t="e">
        <f>E10-#REF!</f>
        <v>#REF!</v>
      </c>
      <c r="G10" s="19"/>
      <c r="H10" s="24"/>
      <c r="I10" s="24"/>
    </row>
    <row r="11" spans="1:9" ht="22.5" hidden="1" x14ac:dyDescent="0.2">
      <c r="A11" s="15">
        <v>2</v>
      </c>
      <c r="B11" s="16" t="s">
        <v>1</v>
      </c>
      <c r="C11" s="17" t="e">
        <f>#REF!*0.87</f>
        <v>#REF!</v>
      </c>
      <c r="D11" s="13"/>
      <c r="E11" s="18">
        <f>D11*2.6</f>
        <v>0</v>
      </c>
      <c r="F11" s="19" t="e">
        <f>E11-#REF!</f>
        <v>#REF!</v>
      </c>
      <c r="G11" s="19"/>
      <c r="H11" s="24"/>
      <c r="I11" s="24"/>
    </row>
    <row r="12" spans="1:9" ht="22.5" hidden="1" x14ac:dyDescent="0.2">
      <c r="A12" s="15"/>
      <c r="B12" s="16" t="s">
        <v>2</v>
      </c>
      <c r="C12" s="17" t="e">
        <f>#REF!*0.87</f>
        <v>#REF!</v>
      </c>
      <c r="D12" s="20"/>
      <c r="E12" s="18">
        <f>D12*2.6</f>
        <v>0</v>
      </c>
      <c r="F12" s="19" t="e">
        <f>E12-#REF!</f>
        <v>#REF!</v>
      </c>
      <c r="G12" s="19"/>
      <c r="H12" s="24"/>
      <c r="I12" s="24"/>
    </row>
    <row r="13" spans="1:9" hidden="1" x14ac:dyDescent="0.2">
      <c r="A13" s="15"/>
      <c r="B13" s="16"/>
      <c r="C13" s="17" t="e">
        <f>#REF!*0.87</f>
        <v>#REF!</v>
      </c>
      <c r="D13" s="20"/>
      <c r="E13" s="18">
        <f>D13*2.6</f>
        <v>0</v>
      </c>
      <c r="F13" s="19" t="e">
        <f>E13-#REF!</f>
        <v>#REF!</v>
      </c>
      <c r="G13" s="19"/>
      <c r="H13" s="24"/>
      <c r="I13" s="24"/>
    </row>
    <row r="14" spans="1:9" ht="22.5" hidden="1" x14ac:dyDescent="0.2">
      <c r="A14" s="15"/>
      <c r="B14" s="16" t="s">
        <v>41</v>
      </c>
      <c r="C14" s="17" t="e">
        <f>#REF!*0.87</f>
        <v>#REF!</v>
      </c>
      <c r="D14" s="20"/>
      <c r="E14" s="18">
        <f>D14*2.6</f>
        <v>0</v>
      </c>
      <c r="F14" s="19" t="e">
        <f>E14-#REF!</f>
        <v>#REF!</v>
      </c>
      <c r="G14" s="19"/>
      <c r="H14" s="24"/>
      <c r="I14" s="24"/>
    </row>
    <row r="15" spans="1:9" ht="38.25" x14ac:dyDescent="0.2">
      <c r="A15" s="26">
        <v>1</v>
      </c>
      <c r="B15" s="43" t="s">
        <v>65</v>
      </c>
      <c r="C15" s="17" t="e">
        <f>#REF!*0.87</f>
        <v>#REF!</v>
      </c>
      <c r="D15" s="31">
        <v>1679</v>
      </c>
      <c r="E15" s="23">
        <f t="shared" ref="E15:E23" si="0">D15*3.6</f>
        <v>6044.4000000000005</v>
      </c>
      <c r="F15" s="32">
        <v>3022.2</v>
      </c>
      <c r="G15" s="32">
        <v>3022.2</v>
      </c>
      <c r="H15" s="33">
        <v>2961.76</v>
      </c>
      <c r="I15" s="33">
        <v>60.44</v>
      </c>
    </row>
    <row r="16" spans="1:9" ht="25.5" x14ac:dyDescent="0.2">
      <c r="A16" s="26">
        <v>2</v>
      </c>
      <c r="B16" s="43" t="s">
        <v>67</v>
      </c>
      <c r="C16" s="17"/>
      <c r="D16" s="31">
        <v>1232.5</v>
      </c>
      <c r="E16" s="23">
        <f t="shared" si="0"/>
        <v>4437</v>
      </c>
      <c r="F16" s="32">
        <v>2218.5</v>
      </c>
      <c r="G16" s="32">
        <v>2218.5</v>
      </c>
      <c r="H16" s="33">
        <v>2174.13</v>
      </c>
      <c r="I16" s="33">
        <v>44.37</v>
      </c>
    </row>
    <row r="17" spans="1:9" ht="25.5" x14ac:dyDescent="0.2">
      <c r="A17" s="26">
        <v>3</v>
      </c>
      <c r="B17" s="43" t="s">
        <v>3</v>
      </c>
      <c r="C17" s="17"/>
      <c r="D17" s="31">
        <v>980</v>
      </c>
      <c r="E17" s="23">
        <f t="shared" si="0"/>
        <v>3528</v>
      </c>
      <c r="F17" s="32">
        <v>1764</v>
      </c>
      <c r="G17" s="32">
        <v>1764</v>
      </c>
      <c r="H17" s="33">
        <v>1728.72</v>
      </c>
      <c r="I17" s="33">
        <v>35.28</v>
      </c>
    </row>
    <row r="18" spans="1:9" ht="25.5" x14ac:dyDescent="0.2">
      <c r="A18" s="26">
        <v>4</v>
      </c>
      <c r="B18" s="43" t="s">
        <v>4</v>
      </c>
      <c r="C18" s="17" t="e">
        <f>#REF!*0.87</f>
        <v>#REF!</v>
      </c>
      <c r="D18" s="31">
        <v>2583</v>
      </c>
      <c r="E18" s="23">
        <f t="shared" si="0"/>
        <v>9298.8000000000011</v>
      </c>
      <c r="F18" s="32">
        <v>4649.3999999999996</v>
      </c>
      <c r="G18" s="32">
        <v>4649.3999999999996</v>
      </c>
      <c r="H18" s="33">
        <v>4556.41</v>
      </c>
      <c r="I18" s="33">
        <v>92.99</v>
      </c>
    </row>
    <row r="19" spans="1:9" ht="38.25" x14ac:dyDescent="0.2">
      <c r="A19" s="26">
        <v>5</v>
      </c>
      <c r="B19" s="44" t="s">
        <v>5</v>
      </c>
      <c r="C19" s="17" t="e">
        <f>#REF!*0.87</f>
        <v>#REF!</v>
      </c>
      <c r="D19" s="34">
        <v>3498</v>
      </c>
      <c r="E19" s="23">
        <f t="shared" si="0"/>
        <v>12592.800000000001</v>
      </c>
      <c r="F19" s="32">
        <v>6296.4</v>
      </c>
      <c r="G19" s="32">
        <v>6296.4</v>
      </c>
      <c r="H19" s="33">
        <v>6170.47</v>
      </c>
      <c r="I19" s="33">
        <v>125.93</v>
      </c>
    </row>
    <row r="20" spans="1:9" ht="25.5" x14ac:dyDescent="0.2">
      <c r="A20" s="26">
        <v>6</v>
      </c>
      <c r="B20" s="43" t="s">
        <v>6</v>
      </c>
      <c r="C20" s="17"/>
      <c r="D20" s="31">
        <v>5731</v>
      </c>
      <c r="E20" s="23">
        <f t="shared" si="0"/>
        <v>20631.600000000002</v>
      </c>
      <c r="F20" s="32">
        <v>10315.799999999999</v>
      </c>
      <c r="G20" s="32">
        <v>10315.799999999999</v>
      </c>
      <c r="H20" s="33">
        <v>10109.48</v>
      </c>
      <c r="I20" s="33">
        <v>206.32</v>
      </c>
    </row>
    <row r="21" spans="1:9" ht="38.25" x14ac:dyDescent="0.2">
      <c r="A21" s="26">
        <v>7</v>
      </c>
      <c r="B21" s="43" t="s">
        <v>7</v>
      </c>
      <c r="C21" s="17"/>
      <c r="D21" s="31">
        <v>2255</v>
      </c>
      <c r="E21" s="23">
        <f t="shared" si="0"/>
        <v>8118</v>
      </c>
      <c r="F21" s="32">
        <v>4059</v>
      </c>
      <c r="G21" s="32">
        <v>4059</v>
      </c>
      <c r="H21" s="33">
        <v>3977.82</v>
      </c>
      <c r="I21" s="33">
        <v>81.180000000000007</v>
      </c>
    </row>
    <row r="22" spans="1:9" ht="25.5" x14ac:dyDescent="0.2">
      <c r="A22" s="26">
        <v>8</v>
      </c>
      <c r="B22" s="43" t="s">
        <v>44</v>
      </c>
      <c r="C22" s="17"/>
      <c r="D22" s="31">
        <v>2708.5</v>
      </c>
      <c r="E22" s="23">
        <f t="shared" si="0"/>
        <v>9750.6</v>
      </c>
      <c r="F22" s="32">
        <v>4875.3</v>
      </c>
      <c r="G22" s="32">
        <v>4875.3</v>
      </c>
      <c r="H22" s="33">
        <v>4777.79</v>
      </c>
      <c r="I22" s="33">
        <v>97.51</v>
      </c>
    </row>
    <row r="23" spans="1:9" ht="25.5" x14ac:dyDescent="0.2">
      <c r="A23" s="26">
        <v>9</v>
      </c>
      <c r="B23" s="43" t="s">
        <v>78</v>
      </c>
      <c r="C23" s="17"/>
      <c r="D23" s="31">
        <v>1515.2</v>
      </c>
      <c r="E23" s="23">
        <f t="shared" si="0"/>
        <v>5454.72</v>
      </c>
      <c r="F23" s="32">
        <v>2727.36</v>
      </c>
      <c r="G23" s="32">
        <v>2727.36</v>
      </c>
      <c r="H23" s="33">
        <v>2672.81</v>
      </c>
      <c r="I23" s="33">
        <v>54.55</v>
      </c>
    </row>
    <row r="24" spans="1:9" ht="25.5" x14ac:dyDescent="0.2">
      <c r="A24" s="26">
        <v>10</v>
      </c>
      <c r="B24" s="43" t="s">
        <v>13</v>
      </c>
      <c r="C24" s="17"/>
      <c r="D24" s="31">
        <v>1188</v>
      </c>
      <c r="E24" s="23">
        <v>4276.8</v>
      </c>
      <c r="F24" s="32">
        <v>2138.4</v>
      </c>
      <c r="G24" s="32">
        <v>2138.4</v>
      </c>
      <c r="H24" s="33">
        <v>2095.63</v>
      </c>
      <c r="I24" s="33">
        <v>42.77</v>
      </c>
    </row>
    <row r="25" spans="1:9" ht="38.25" x14ac:dyDescent="0.2">
      <c r="A25" s="26">
        <v>11</v>
      </c>
      <c r="B25" s="43" t="s">
        <v>8</v>
      </c>
      <c r="C25" s="17"/>
      <c r="D25" s="34">
        <v>950</v>
      </c>
      <c r="E25" s="23">
        <v>3420</v>
      </c>
      <c r="F25" s="32">
        <v>1710</v>
      </c>
      <c r="G25" s="32">
        <v>1710</v>
      </c>
      <c r="H25" s="33">
        <v>1675.8</v>
      </c>
      <c r="I25" s="33">
        <v>34.200000000000003</v>
      </c>
    </row>
    <row r="26" spans="1:9" ht="38.25" x14ac:dyDescent="0.2">
      <c r="A26" s="26">
        <v>12</v>
      </c>
      <c r="B26" s="43" t="s">
        <v>9</v>
      </c>
      <c r="C26" s="17" t="e">
        <f>#REF!*0.87</f>
        <v>#REF!</v>
      </c>
      <c r="D26" s="35">
        <v>9913</v>
      </c>
      <c r="E26" s="23">
        <v>35686.800000000003</v>
      </c>
      <c r="F26" s="32">
        <v>17843.34</v>
      </c>
      <c r="G26" s="32">
        <v>17843.34</v>
      </c>
      <c r="H26" s="33">
        <v>17486.53</v>
      </c>
      <c r="I26" s="33">
        <v>356.87</v>
      </c>
    </row>
    <row r="27" spans="1:9" ht="25.5" x14ac:dyDescent="0.2">
      <c r="A27" s="26">
        <v>13</v>
      </c>
      <c r="B27" s="43" t="s">
        <v>11</v>
      </c>
      <c r="C27" s="17" t="e">
        <f>#REF!*0.87</f>
        <v>#REF!</v>
      </c>
      <c r="D27" s="36">
        <v>5586</v>
      </c>
      <c r="E27" s="23">
        <v>20109.599999999999</v>
      </c>
      <c r="F27" s="32">
        <v>10054.799999999999</v>
      </c>
      <c r="G27" s="32">
        <v>10054.799999999999</v>
      </c>
      <c r="H27" s="33">
        <v>9853.7000000000007</v>
      </c>
      <c r="I27" s="33">
        <v>201.1</v>
      </c>
    </row>
    <row r="28" spans="1:9" ht="25.5" x14ac:dyDescent="0.2">
      <c r="A28" s="26">
        <v>14</v>
      </c>
      <c r="B28" s="43" t="s">
        <v>10</v>
      </c>
      <c r="C28" s="17"/>
      <c r="D28" s="31">
        <v>2001.8</v>
      </c>
      <c r="E28" s="23">
        <v>7206.48</v>
      </c>
      <c r="F28" s="32">
        <v>3603.24</v>
      </c>
      <c r="G28" s="32">
        <v>3603.24</v>
      </c>
      <c r="H28" s="33">
        <v>3531.18</v>
      </c>
      <c r="I28" s="33">
        <v>72.06</v>
      </c>
    </row>
    <row r="29" spans="1:9" ht="25.5" x14ac:dyDescent="0.2">
      <c r="A29" s="26">
        <v>15</v>
      </c>
      <c r="B29" s="43" t="s">
        <v>46</v>
      </c>
      <c r="C29" s="17"/>
      <c r="D29" s="31">
        <v>1866</v>
      </c>
      <c r="E29" s="23">
        <v>6717.6</v>
      </c>
      <c r="F29" s="32">
        <v>3358.8</v>
      </c>
      <c r="G29" s="32">
        <v>3358.8</v>
      </c>
      <c r="H29" s="33">
        <v>3291.62</v>
      </c>
      <c r="I29" s="33">
        <v>67.180000000000007</v>
      </c>
    </row>
    <row r="30" spans="1:9" ht="25.5" x14ac:dyDescent="0.2">
      <c r="A30" s="26">
        <v>16</v>
      </c>
      <c r="B30" s="43" t="s">
        <v>12</v>
      </c>
      <c r="C30" s="17" t="e">
        <f>#REF!*0.87</f>
        <v>#REF!</v>
      </c>
      <c r="D30" s="31">
        <v>494</v>
      </c>
      <c r="E30" s="23">
        <v>1778.4</v>
      </c>
      <c r="F30" s="32">
        <v>889.2</v>
      </c>
      <c r="G30" s="32">
        <v>889.2</v>
      </c>
      <c r="H30" s="33">
        <v>871.42</v>
      </c>
      <c r="I30" s="33">
        <v>17.78</v>
      </c>
    </row>
    <row r="31" spans="1:9" ht="25.5" x14ac:dyDescent="0.2">
      <c r="A31" s="26">
        <v>17</v>
      </c>
      <c r="B31" s="43" t="s">
        <v>14</v>
      </c>
      <c r="C31" s="17"/>
      <c r="D31" s="31">
        <v>2122</v>
      </c>
      <c r="E31" s="23">
        <v>7639.2</v>
      </c>
      <c r="F31" s="32">
        <v>3819.6</v>
      </c>
      <c r="G31" s="32">
        <v>3819.6</v>
      </c>
      <c r="H31" s="33">
        <v>3743.21</v>
      </c>
      <c r="I31" s="33">
        <v>76.39</v>
      </c>
    </row>
    <row r="32" spans="1:9" ht="25.5" x14ac:dyDescent="0.2">
      <c r="A32" s="26">
        <v>18</v>
      </c>
      <c r="B32" s="43" t="s">
        <v>47</v>
      </c>
      <c r="C32" s="17"/>
      <c r="D32" s="34">
        <v>8339</v>
      </c>
      <c r="E32" s="23">
        <v>30020.400000000001</v>
      </c>
      <c r="F32" s="32">
        <v>15010.2</v>
      </c>
      <c r="G32" s="32">
        <v>15010.2</v>
      </c>
      <c r="H32" s="33">
        <v>14710</v>
      </c>
      <c r="I32" s="33">
        <v>300.2</v>
      </c>
    </row>
    <row r="33" spans="1:9" ht="25.5" x14ac:dyDescent="0.2">
      <c r="A33" s="26">
        <v>19</v>
      </c>
      <c r="B33" s="43" t="s">
        <v>66</v>
      </c>
      <c r="C33" s="17"/>
      <c r="D33" s="31">
        <v>2324</v>
      </c>
      <c r="E33" s="23">
        <v>8366.4</v>
      </c>
      <c r="F33" s="32">
        <v>4183.2</v>
      </c>
      <c r="G33" s="32">
        <v>4183.2</v>
      </c>
      <c r="H33" s="33">
        <v>4099.54</v>
      </c>
      <c r="I33" s="33">
        <v>83.66</v>
      </c>
    </row>
    <row r="34" spans="1:9" ht="38.25" x14ac:dyDescent="0.2">
      <c r="A34" s="26">
        <v>20</v>
      </c>
      <c r="B34" s="43" t="s">
        <v>15</v>
      </c>
      <c r="C34" s="17"/>
      <c r="D34" s="31">
        <v>3320</v>
      </c>
      <c r="E34" s="23">
        <v>11952</v>
      </c>
      <c r="F34" s="32">
        <v>5976</v>
      </c>
      <c r="G34" s="32">
        <v>5976</v>
      </c>
      <c r="H34" s="33">
        <v>5856.48</v>
      </c>
      <c r="I34" s="33">
        <v>119.52</v>
      </c>
    </row>
    <row r="35" spans="1:9" ht="25.5" x14ac:dyDescent="0.2">
      <c r="A35" s="26">
        <v>21</v>
      </c>
      <c r="B35" s="43" t="s">
        <v>70</v>
      </c>
      <c r="C35" s="17"/>
      <c r="D35" s="34">
        <v>2817</v>
      </c>
      <c r="E35" s="23">
        <v>10141.200000000001</v>
      </c>
      <c r="F35" s="32">
        <v>5070.6000000000004</v>
      </c>
      <c r="G35" s="32">
        <v>5070.6000000000004</v>
      </c>
      <c r="H35" s="33">
        <v>4969.1899999999996</v>
      </c>
      <c r="I35" s="33">
        <v>101.41</v>
      </c>
    </row>
    <row r="36" spans="1:9" ht="25.5" x14ac:dyDescent="0.2">
      <c r="A36" s="26">
        <v>22</v>
      </c>
      <c r="B36" s="43" t="s">
        <v>49</v>
      </c>
      <c r="C36" s="17" t="e">
        <f>#REF!*0.87</f>
        <v>#REF!</v>
      </c>
      <c r="D36" s="34">
        <v>1160</v>
      </c>
      <c r="E36" s="23">
        <v>4176</v>
      </c>
      <c r="F36" s="32">
        <v>2088</v>
      </c>
      <c r="G36" s="32">
        <v>2088</v>
      </c>
      <c r="H36" s="33">
        <v>2046.24</v>
      </c>
      <c r="I36" s="33">
        <v>41.76</v>
      </c>
    </row>
    <row r="37" spans="1:9" ht="38.25" x14ac:dyDescent="0.2">
      <c r="A37" s="26">
        <v>23</v>
      </c>
      <c r="B37" s="43" t="s">
        <v>16</v>
      </c>
      <c r="C37" s="17" t="e">
        <f>#REF!*0.87</f>
        <v>#REF!</v>
      </c>
      <c r="D37" s="31">
        <v>850</v>
      </c>
      <c r="E37" s="23">
        <v>3060</v>
      </c>
      <c r="F37" s="32">
        <v>1530</v>
      </c>
      <c r="G37" s="32">
        <v>1530</v>
      </c>
      <c r="H37" s="33">
        <v>1499.4</v>
      </c>
      <c r="I37" s="33">
        <v>30.6</v>
      </c>
    </row>
    <row r="38" spans="1:9" ht="25.5" x14ac:dyDescent="0.2">
      <c r="A38" s="26">
        <v>24</v>
      </c>
      <c r="B38" s="43" t="s">
        <v>42</v>
      </c>
      <c r="C38" s="9"/>
      <c r="D38" s="37">
        <v>1664</v>
      </c>
      <c r="E38" s="23">
        <v>5990.4</v>
      </c>
      <c r="F38" s="32">
        <v>2995.2</v>
      </c>
      <c r="G38" s="32">
        <v>2995.2</v>
      </c>
      <c r="H38" s="33">
        <v>2935.3</v>
      </c>
      <c r="I38" s="33">
        <v>59.9</v>
      </c>
    </row>
    <row r="39" spans="1:9" ht="38.25" x14ac:dyDescent="0.2">
      <c r="A39" s="26">
        <v>25</v>
      </c>
      <c r="B39" s="43" t="s">
        <v>18</v>
      </c>
      <c r="C39" s="17"/>
      <c r="D39" s="31">
        <v>4047</v>
      </c>
      <c r="E39" s="23">
        <v>14569.2</v>
      </c>
      <c r="F39" s="32">
        <v>7284.6</v>
      </c>
      <c r="G39" s="32">
        <v>7284.6</v>
      </c>
      <c r="H39" s="33">
        <v>7138.91</v>
      </c>
      <c r="I39" s="33">
        <v>145.69</v>
      </c>
    </row>
    <row r="40" spans="1:9" ht="25.5" x14ac:dyDescent="0.2">
      <c r="A40" s="26">
        <v>26</v>
      </c>
      <c r="B40" s="43" t="s">
        <v>17</v>
      </c>
      <c r="C40" s="17"/>
      <c r="D40" s="31">
        <v>1881</v>
      </c>
      <c r="E40" s="23">
        <v>6771.6</v>
      </c>
      <c r="F40" s="32">
        <v>3385.8</v>
      </c>
      <c r="G40" s="32">
        <v>3385.8</v>
      </c>
      <c r="H40" s="33">
        <v>3318.08</v>
      </c>
      <c r="I40" s="33">
        <v>67.72</v>
      </c>
    </row>
    <row r="41" spans="1:9" ht="25.5" x14ac:dyDescent="0.2">
      <c r="A41" s="26">
        <v>27</v>
      </c>
      <c r="B41" s="43" t="s">
        <v>48</v>
      </c>
      <c r="C41" s="17"/>
      <c r="D41" s="31">
        <v>1243</v>
      </c>
      <c r="E41" s="23">
        <v>4474.8</v>
      </c>
      <c r="F41" s="32">
        <v>2237.4</v>
      </c>
      <c r="G41" s="32">
        <v>2237.4</v>
      </c>
      <c r="H41" s="33">
        <v>2192.65</v>
      </c>
      <c r="I41" s="33">
        <v>44.75</v>
      </c>
    </row>
    <row r="42" spans="1:9" ht="38.25" x14ac:dyDescent="0.2">
      <c r="A42" s="26">
        <v>28</v>
      </c>
      <c r="B42" s="43" t="s">
        <v>19</v>
      </c>
      <c r="C42" s="17"/>
      <c r="D42" s="31">
        <v>1336</v>
      </c>
      <c r="E42" s="23">
        <v>4809.6000000000004</v>
      </c>
      <c r="F42" s="32">
        <v>2404.8000000000002</v>
      </c>
      <c r="G42" s="32">
        <v>2404.8000000000002</v>
      </c>
      <c r="H42" s="33">
        <v>2356.6999999999998</v>
      </c>
      <c r="I42" s="33">
        <v>48.1</v>
      </c>
    </row>
    <row r="43" spans="1:9" ht="38.25" x14ac:dyDescent="0.2">
      <c r="A43" s="26">
        <v>29</v>
      </c>
      <c r="B43" s="43" t="s">
        <v>63</v>
      </c>
      <c r="C43" s="17"/>
      <c r="D43" s="34">
        <v>940</v>
      </c>
      <c r="E43" s="23">
        <v>3384</v>
      </c>
      <c r="F43" s="32">
        <v>1692</v>
      </c>
      <c r="G43" s="32">
        <v>1692</v>
      </c>
      <c r="H43" s="33">
        <v>1658.16</v>
      </c>
      <c r="I43" s="33">
        <v>33.840000000000003</v>
      </c>
    </row>
    <row r="44" spans="1:9" ht="25.5" x14ac:dyDescent="0.2">
      <c r="A44" s="26">
        <v>30</v>
      </c>
      <c r="B44" s="43" t="s">
        <v>20</v>
      </c>
      <c r="C44" s="17"/>
      <c r="D44" s="31">
        <v>711</v>
      </c>
      <c r="E44" s="23">
        <v>2559.6</v>
      </c>
      <c r="F44" s="32">
        <v>1279.8</v>
      </c>
      <c r="G44" s="32">
        <v>1279.8</v>
      </c>
      <c r="H44" s="33">
        <v>1254.2</v>
      </c>
      <c r="I44" s="33">
        <v>25.6</v>
      </c>
    </row>
    <row r="45" spans="1:9" ht="38.25" x14ac:dyDescent="0.2">
      <c r="A45" s="26">
        <v>31</v>
      </c>
      <c r="B45" s="43" t="s">
        <v>21</v>
      </c>
      <c r="C45" s="17"/>
      <c r="D45" s="31">
        <v>4472</v>
      </c>
      <c r="E45" s="23">
        <v>16099.2</v>
      </c>
      <c r="F45" s="32">
        <v>8049.6</v>
      </c>
      <c r="G45" s="32">
        <v>8049.6</v>
      </c>
      <c r="H45" s="33">
        <v>7888.61</v>
      </c>
      <c r="I45" s="33">
        <v>160.99</v>
      </c>
    </row>
    <row r="46" spans="1:9" ht="25.5" x14ac:dyDescent="0.2">
      <c r="A46" s="26">
        <v>32</v>
      </c>
      <c r="B46" s="43" t="s">
        <v>22</v>
      </c>
      <c r="C46" s="17"/>
      <c r="D46" s="34">
        <v>1476</v>
      </c>
      <c r="E46" s="23">
        <v>5313.6</v>
      </c>
      <c r="F46" s="32">
        <v>2656.8</v>
      </c>
      <c r="G46" s="32">
        <v>2656.8</v>
      </c>
      <c r="H46" s="33">
        <v>2603.66</v>
      </c>
      <c r="I46" s="33">
        <v>53.14</v>
      </c>
    </row>
    <row r="47" spans="1:9" ht="38.25" x14ac:dyDescent="0.2">
      <c r="A47" s="26">
        <v>33</v>
      </c>
      <c r="B47" s="43" t="s">
        <v>71</v>
      </c>
      <c r="C47" s="17"/>
      <c r="D47" s="34">
        <v>991</v>
      </c>
      <c r="E47" s="23">
        <v>3567.6</v>
      </c>
      <c r="F47" s="32">
        <v>1783.8</v>
      </c>
      <c r="G47" s="32">
        <v>1783.8</v>
      </c>
      <c r="H47" s="33">
        <v>1748.12</v>
      </c>
      <c r="I47" s="33">
        <v>35.68</v>
      </c>
    </row>
    <row r="48" spans="1:9" ht="25.5" x14ac:dyDescent="0.2">
      <c r="A48" s="26">
        <v>34</v>
      </c>
      <c r="B48" s="43" t="s">
        <v>45</v>
      </c>
      <c r="C48" s="17"/>
      <c r="D48" s="34">
        <v>4477</v>
      </c>
      <c r="E48" s="23">
        <v>16117.2</v>
      </c>
      <c r="F48" s="32">
        <v>8058.6</v>
      </c>
      <c r="G48" s="32">
        <v>8058.6</v>
      </c>
      <c r="H48" s="33">
        <v>7897.43</v>
      </c>
      <c r="I48" s="33">
        <v>161.16999999999999</v>
      </c>
    </row>
    <row r="49" spans="1:9" ht="25.5" x14ac:dyDescent="0.2">
      <c r="A49" s="26">
        <v>35</v>
      </c>
      <c r="B49" s="43" t="s">
        <v>24</v>
      </c>
      <c r="C49" s="17"/>
      <c r="D49" s="31">
        <v>1747</v>
      </c>
      <c r="E49" s="23">
        <v>6289.2</v>
      </c>
      <c r="F49" s="32">
        <v>3144.6</v>
      </c>
      <c r="G49" s="32">
        <v>3144.6</v>
      </c>
      <c r="H49" s="33">
        <v>3081.71</v>
      </c>
      <c r="I49" s="33">
        <v>62.89</v>
      </c>
    </row>
    <row r="50" spans="1:9" ht="25.5" x14ac:dyDescent="0.2">
      <c r="A50" s="26">
        <v>36</v>
      </c>
      <c r="B50" s="43" t="s">
        <v>23</v>
      </c>
      <c r="C50" s="17"/>
      <c r="D50" s="31">
        <v>3250</v>
      </c>
      <c r="E50" s="23">
        <v>11700</v>
      </c>
      <c r="F50" s="32">
        <v>5850</v>
      </c>
      <c r="G50" s="32">
        <v>5850</v>
      </c>
      <c r="H50" s="33">
        <v>5733</v>
      </c>
      <c r="I50" s="33">
        <v>117</v>
      </c>
    </row>
    <row r="51" spans="1:9" ht="38.25" x14ac:dyDescent="0.2">
      <c r="A51" s="26">
        <v>37</v>
      </c>
      <c r="B51" s="43" t="s">
        <v>50</v>
      </c>
      <c r="C51" s="17"/>
      <c r="D51" s="34">
        <v>30274.5</v>
      </c>
      <c r="E51" s="23">
        <v>108988.2</v>
      </c>
      <c r="F51" s="32">
        <v>54494.1</v>
      </c>
      <c r="G51" s="32">
        <v>54494.1</v>
      </c>
      <c r="H51" s="33">
        <v>53404.22</v>
      </c>
      <c r="I51" s="33">
        <v>1089.8800000000001</v>
      </c>
    </row>
    <row r="52" spans="1:9" ht="38.25" x14ac:dyDescent="0.2">
      <c r="A52" s="26">
        <v>38</v>
      </c>
      <c r="B52" s="43" t="s">
        <v>25</v>
      </c>
      <c r="C52" s="17"/>
      <c r="D52" s="36">
        <v>1721</v>
      </c>
      <c r="E52" s="23">
        <v>6195.6</v>
      </c>
      <c r="F52" s="32">
        <v>3097.8</v>
      </c>
      <c r="G52" s="32">
        <v>3097.8</v>
      </c>
      <c r="H52" s="33">
        <v>3035.84</v>
      </c>
      <c r="I52" s="33">
        <v>61.96</v>
      </c>
    </row>
    <row r="53" spans="1:9" ht="25.5" x14ac:dyDescent="0.2">
      <c r="A53" s="26">
        <v>39</v>
      </c>
      <c r="B53" s="45" t="s">
        <v>26</v>
      </c>
      <c r="C53" s="40"/>
      <c r="D53" s="34">
        <v>25395</v>
      </c>
      <c r="E53" s="41">
        <v>91422</v>
      </c>
      <c r="F53" s="42">
        <v>28863.5</v>
      </c>
      <c r="G53" s="42">
        <v>62558.49</v>
      </c>
      <c r="H53" s="38">
        <v>61307.34</v>
      </c>
      <c r="I53" s="38">
        <v>1251.1500000000001</v>
      </c>
    </row>
    <row r="54" spans="1:9" ht="25.5" x14ac:dyDescent="0.2">
      <c r="A54" s="26">
        <v>40</v>
      </c>
      <c r="B54" s="43" t="s">
        <v>28</v>
      </c>
      <c r="C54" s="17" t="e">
        <f>#REF!*0.87</f>
        <v>#REF!</v>
      </c>
      <c r="D54" s="34">
        <v>1080</v>
      </c>
      <c r="E54" s="23">
        <v>3888</v>
      </c>
      <c r="F54" s="32">
        <v>1944</v>
      </c>
      <c r="G54" s="32">
        <v>1944</v>
      </c>
      <c r="H54" s="33">
        <v>1905.12</v>
      </c>
      <c r="I54" s="33">
        <v>38.880000000000003</v>
      </c>
    </row>
    <row r="55" spans="1:9" ht="38.25" x14ac:dyDescent="0.2">
      <c r="A55" s="26"/>
      <c r="B55" s="43" t="s">
        <v>62</v>
      </c>
      <c r="C55" s="17" t="e">
        <f>#REF!*0.87</f>
        <v>#REF!</v>
      </c>
      <c r="D55" s="34">
        <v>0</v>
      </c>
      <c r="E55" s="23">
        <v>0</v>
      </c>
      <c r="F55" s="32">
        <v>0</v>
      </c>
      <c r="G55" s="32">
        <v>0</v>
      </c>
      <c r="H55" s="33">
        <v>0</v>
      </c>
      <c r="I55" s="33">
        <v>0</v>
      </c>
    </row>
    <row r="56" spans="1:9" ht="25.5" x14ac:dyDescent="0.2">
      <c r="A56" s="26">
        <v>41</v>
      </c>
      <c r="B56" s="43" t="s">
        <v>27</v>
      </c>
      <c r="C56" s="9"/>
      <c r="D56" s="37">
        <v>1204</v>
      </c>
      <c r="E56" s="23">
        <v>4334.3999999999996</v>
      </c>
      <c r="F56" s="32">
        <v>2167.1999999999998</v>
      </c>
      <c r="G56" s="32">
        <v>2167.1999999999998</v>
      </c>
      <c r="H56" s="33">
        <v>2123.86</v>
      </c>
      <c r="I56" s="33">
        <v>43.34</v>
      </c>
    </row>
    <row r="57" spans="1:9" ht="25.5" x14ac:dyDescent="0.2">
      <c r="A57" s="26">
        <v>42</v>
      </c>
      <c r="B57" s="43" t="s">
        <v>29</v>
      </c>
      <c r="C57" s="17" t="e">
        <f>#REF!*0.87</f>
        <v>#REF!</v>
      </c>
      <c r="D57" s="31">
        <v>1442.5</v>
      </c>
      <c r="E57" s="23">
        <v>5193</v>
      </c>
      <c r="F57" s="32">
        <v>2596.5</v>
      </c>
      <c r="G57" s="32">
        <v>2596.5</v>
      </c>
      <c r="H57" s="33">
        <v>2544.5700000000002</v>
      </c>
      <c r="I57" s="33">
        <v>51.93</v>
      </c>
    </row>
    <row r="58" spans="1:9" ht="25.5" x14ac:dyDescent="0.2">
      <c r="A58" s="26">
        <v>43</v>
      </c>
      <c r="B58" s="43" t="s">
        <v>31</v>
      </c>
      <c r="C58" s="17"/>
      <c r="D58" s="34">
        <v>2979.5</v>
      </c>
      <c r="E58" s="23">
        <v>10726.2</v>
      </c>
      <c r="F58" s="32">
        <v>5363.1</v>
      </c>
      <c r="G58" s="32">
        <v>5363.1</v>
      </c>
      <c r="H58" s="33">
        <v>5255.84</v>
      </c>
      <c r="I58" s="33">
        <v>107.26</v>
      </c>
    </row>
    <row r="59" spans="1:9" ht="25.5" x14ac:dyDescent="0.2">
      <c r="A59" s="26">
        <v>44</v>
      </c>
      <c r="B59" s="43" t="s">
        <v>32</v>
      </c>
      <c r="C59" s="17"/>
      <c r="D59" s="31">
        <v>2010</v>
      </c>
      <c r="E59" s="23">
        <v>7236</v>
      </c>
      <c r="F59" s="32">
        <v>3618</v>
      </c>
      <c r="G59" s="32">
        <v>3618</v>
      </c>
      <c r="H59" s="33">
        <v>3545.64</v>
      </c>
      <c r="I59" s="33">
        <v>72.36</v>
      </c>
    </row>
    <row r="60" spans="1:9" ht="38.25" x14ac:dyDescent="0.2">
      <c r="A60" s="26">
        <v>45</v>
      </c>
      <c r="B60" s="43" t="s">
        <v>73</v>
      </c>
      <c r="C60" s="17" t="e">
        <f>#REF!*0.87</f>
        <v>#REF!</v>
      </c>
      <c r="D60" s="31">
        <v>682</v>
      </c>
      <c r="E60" s="23">
        <v>2455.1999999999998</v>
      </c>
      <c r="F60" s="32">
        <v>1227.5999999999999</v>
      </c>
      <c r="G60" s="32">
        <v>1227.5999999999999</v>
      </c>
      <c r="H60" s="33">
        <v>1203.05</v>
      </c>
      <c r="I60" s="33">
        <v>24.55</v>
      </c>
    </row>
    <row r="61" spans="1:9" ht="38.25" x14ac:dyDescent="0.2">
      <c r="A61" s="26">
        <v>46</v>
      </c>
      <c r="B61" s="43" t="s">
        <v>51</v>
      </c>
      <c r="C61" s="17" t="e">
        <f>#REF!*0.87</f>
        <v>#REF!</v>
      </c>
      <c r="D61" s="31">
        <v>2476</v>
      </c>
      <c r="E61" s="23">
        <f t="shared" ref="E61:E76" si="1">D61*3.6</f>
        <v>8913.6</v>
      </c>
      <c r="F61" s="32">
        <v>4456.8</v>
      </c>
      <c r="G61" s="32">
        <v>4456.8</v>
      </c>
      <c r="H61" s="33">
        <v>4367.66</v>
      </c>
      <c r="I61" s="33">
        <v>89.14</v>
      </c>
    </row>
    <row r="62" spans="1:9" ht="38.25" x14ac:dyDescent="0.2">
      <c r="A62" s="26">
        <v>47</v>
      </c>
      <c r="B62" s="43" t="s">
        <v>30</v>
      </c>
      <c r="C62" s="17"/>
      <c r="D62" s="31">
        <v>8211</v>
      </c>
      <c r="E62" s="23">
        <f t="shared" si="1"/>
        <v>29559.600000000002</v>
      </c>
      <c r="F62" s="32">
        <v>14779.8</v>
      </c>
      <c r="G62" s="32">
        <v>14779.8</v>
      </c>
      <c r="H62" s="33">
        <v>14484.2</v>
      </c>
      <c r="I62" s="33">
        <v>295.60000000000002</v>
      </c>
    </row>
    <row r="63" spans="1:9" ht="25.5" x14ac:dyDescent="0.2">
      <c r="A63" s="26">
        <v>48</v>
      </c>
      <c r="B63" s="43" t="s">
        <v>33</v>
      </c>
      <c r="C63" s="17"/>
      <c r="D63" s="31">
        <v>2258</v>
      </c>
      <c r="E63" s="23">
        <f t="shared" si="1"/>
        <v>8128.8</v>
      </c>
      <c r="F63" s="32">
        <v>4064.4</v>
      </c>
      <c r="G63" s="32">
        <v>4064.4</v>
      </c>
      <c r="H63" s="33">
        <v>3983.11</v>
      </c>
      <c r="I63" s="33">
        <v>81.290000000000006</v>
      </c>
    </row>
    <row r="64" spans="1:9" ht="38.25" x14ac:dyDescent="0.2">
      <c r="A64" s="26">
        <v>49</v>
      </c>
      <c r="B64" s="43" t="s">
        <v>72</v>
      </c>
      <c r="C64" s="17"/>
      <c r="D64" s="31">
        <v>2070</v>
      </c>
      <c r="E64" s="23">
        <f t="shared" si="1"/>
        <v>7452</v>
      </c>
      <c r="F64" s="32">
        <v>3726</v>
      </c>
      <c r="G64" s="32">
        <v>3726</v>
      </c>
      <c r="H64" s="33">
        <v>3651.48</v>
      </c>
      <c r="I64" s="33">
        <v>74.52</v>
      </c>
    </row>
    <row r="65" spans="1:9" ht="25.5" x14ac:dyDescent="0.2">
      <c r="A65" s="26">
        <v>50</v>
      </c>
      <c r="B65" s="43" t="s">
        <v>34</v>
      </c>
      <c r="C65" s="17" t="e">
        <f>#REF!*0.87</f>
        <v>#REF!</v>
      </c>
      <c r="D65" s="31">
        <v>5225.5</v>
      </c>
      <c r="E65" s="23">
        <f t="shared" si="1"/>
        <v>18811.8</v>
      </c>
      <c r="F65" s="32">
        <v>9405.9</v>
      </c>
      <c r="G65" s="32">
        <v>9405.9</v>
      </c>
      <c r="H65" s="33">
        <v>9217.7800000000007</v>
      </c>
      <c r="I65" s="33">
        <v>188.12</v>
      </c>
    </row>
    <row r="66" spans="1:9" ht="25.5" x14ac:dyDescent="0.2">
      <c r="A66" s="26">
        <v>51</v>
      </c>
      <c r="B66" s="43" t="s">
        <v>35</v>
      </c>
      <c r="C66" s="17"/>
      <c r="D66" s="31">
        <v>1121</v>
      </c>
      <c r="E66" s="23">
        <f t="shared" si="1"/>
        <v>4035.6</v>
      </c>
      <c r="F66" s="32">
        <v>2017.8</v>
      </c>
      <c r="G66" s="32">
        <v>2017.8</v>
      </c>
      <c r="H66" s="33">
        <v>1977.44</v>
      </c>
      <c r="I66" s="33">
        <v>40.36</v>
      </c>
    </row>
    <row r="67" spans="1:9" ht="38.25" x14ac:dyDescent="0.2">
      <c r="A67" s="26">
        <v>52</v>
      </c>
      <c r="B67" s="43" t="s">
        <v>64</v>
      </c>
      <c r="C67" s="9"/>
      <c r="D67" s="38">
        <v>4435</v>
      </c>
      <c r="E67" s="23">
        <f t="shared" si="1"/>
        <v>15966</v>
      </c>
      <c r="F67" s="32">
        <v>7983</v>
      </c>
      <c r="G67" s="32">
        <v>7983</v>
      </c>
      <c r="H67" s="33">
        <v>7823.34</v>
      </c>
      <c r="I67" s="33">
        <v>159.66</v>
      </c>
    </row>
    <row r="68" spans="1:9" ht="25.5" x14ac:dyDescent="0.2">
      <c r="A68" s="26">
        <v>53</v>
      </c>
      <c r="B68" s="43" t="s">
        <v>52</v>
      </c>
      <c r="C68" s="17"/>
      <c r="D68" s="31">
        <v>1366</v>
      </c>
      <c r="E68" s="23">
        <f t="shared" si="1"/>
        <v>4917.6000000000004</v>
      </c>
      <c r="F68" s="32">
        <v>10441.799999999999</v>
      </c>
      <c r="G68" s="32">
        <v>10441.799999999999</v>
      </c>
      <c r="H68" s="33">
        <v>2409.62</v>
      </c>
      <c r="I68" s="33">
        <v>49.18</v>
      </c>
    </row>
    <row r="69" spans="1:9" ht="38.25" x14ac:dyDescent="0.2">
      <c r="A69" s="26">
        <v>54</v>
      </c>
      <c r="B69" s="43" t="s">
        <v>53</v>
      </c>
      <c r="C69" s="21"/>
      <c r="D69" s="31">
        <v>1962</v>
      </c>
      <c r="E69" s="23">
        <f t="shared" si="1"/>
        <v>7063.2</v>
      </c>
      <c r="F69" s="32">
        <v>3531.6</v>
      </c>
      <c r="G69" s="32">
        <v>3531.6</v>
      </c>
      <c r="H69" s="33">
        <v>3460.97</v>
      </c>
      <c r="I69" s="33">
        <v>70.63</v>
      </c>
    </row>
    <row r="70" spans="1:9" ht="25.5" x14ac:dyDescent="0.2">
      <c r="A70" s="26">
        <v>55</v>
      </c>
      <c r="B70" s="43" t="s">
        <v>43</v>
      </c>
      <c r="C70" s="21" t="e">
        <f>SUM(C12:C68)</f>
        <v>#REF!</v>
      </c>
      <c r="D70" s="39">
        <v>4031</v>
      </c>
      <c r="E70" s="23">
        <f t="shared" si="1"/>
        <v>14511.6</v>
      </c>
      <c r="F70" s="32">
        <v>7255.8</v>
      </c>
      <c r="G70" s="32">
        <v>7255.8</v>
      </c>
      <c r="H70" s="33">
        <v>7110.68</v>
      </c>
      <c r="I70" s="33">
        <v>145.12</v>
      </c>
    </row>
    <row r="71" spans="1:9" ht="38.25" x14ac:dyDescent="0.2">
      <c r="A71" s="26">
        <v>56</v>
      </c>
      <c r="B71" s="43" t="s">
        <v>36</v>
      </c>
      <c r="C71" s="9"/>
      <c r="D71" s="38">
        <v>2219</v>
      </c>
      <c r="E71" s="23">
        <f t="shared" si="1"/>
        <v>7988.4000000000005</v>
      </c>
      <c r="F71" s="32">
        <v>3994.2</v>
      </c>
      <c r="G71" s="32">
        <v>3994.2</v>
      </c>
      <c r="H71" s="33">
        <v>3914.32</v>
      </c>
      <c r="I71" s="33">
        <v>79.88</v>
      </c>
    </row>
    <row r="72" spans="1:9" ht="38.25" x14ac:dyDescent="0.2">
      <c r="A72" s="26">
        <v>57</v>
      </c>
      <c r="B72" s="43" t="s">
        <v>37</v>
      </c>
      <c r="C72" s="9"/>
      <c r="D72" s="37">
        <v>1422</v>
      </c>
      <c r="E72" s="23">
        <f t="shared" si="1"/>
        <v>5119.2</v>
      </c>
      <c r="F72" s="32">
        <v>2559.6</v>
      </c>
      <c r="G72" s="32">
        <v>2559.6</v>
      </c>
      <c r="H72" s="33">
        <v>2508.41</v>
      </c>
      <c r="I72" s="33">
        <v>51.19</v>
      </c>
    </row>
    <row r="73" spans="1:9" ht="25.5" x14ac:dyDescent="0.2">
      <c r="A73" s="26">
        <v>58</v>
      </c>
      <c r="B73" s="43" t="s">
        <v>38</v>
      </c>
      <c r="C73" s="17"/>
      <c r="D73" s="31">
        <v>1744</v>
      </c>
      <c r="E73" s="23">
        <f t="shared" si="1"/>
        <v>6278.4000000000005</v>
      </c>
      <c r="F73" s="32">
        <v>3139.2</v>
      </c>
      <c r="G73" s="32">
        <v>3139.2</v>
      </c>
      <c r="H73" s="33">
        <v>3076.42</v>
      </c>
      <c r="I73" s="33">
        <v>62.78</v>
      </c>
    </row>
    <row r="74" spans="1:9" ht="38.25" x14ac:dyDescent="0.2">
      <c r="A74" s="26">
        <v>59</v>
      </c>
      <c r="B74" s="43" t="s">
        <v>39</v>
      </c>
      <c r="C74" s="9"/>
      <c r="D74" s="37">
        <v>4628</v>
      </c>
      <c r="E74" s="23">
        <f t="shared" si="1"/>
        <v>16660.8</v>
      </c>
      <c r="F74" s="32">
        <v>8330.4</v>
      </c>
      <c r="G74" s="32">
        <v>8330.4</v>
      </c>
      <c r="H74" s="33">
        <v>8163.79</v>
      </c>
      <c r="I74" s="33">
        <v>166.61</v>
      </c>
    </row>
    <row r="75" spans="1:9" ht="25.5" x14ac:dyDescent="0.2">
      <c r="A75" s="26">
        <v>60</v>
      </c>
      <c r="B75" s="43" t="s">
        <v>40</v>
      </c>
      <c r="C75" s="9"/>
      <c r="D75" s="37">
        <v>3503</v>
      </c>
      <c r="E75" s="23">
        <f t="shared" si="1"/>
        <v>12610.800000000001</v>
      </c>
      <c r="F75" s="32">
        <v>6305.4</v>
      </c>
      <c r="G75" s="32">
        <v>6305.4</v>
      </c>
      <c r="H75" s="33">
        <v>6179.29</v>
      </c>
      <c r="I75" s="33">
        <v>126.11</v>
      </c>
    </row>
    <row r="76" spans="1:9" ht="19.5" customHeight="1" x14ac:dyDescent="0.25">
      <c r="A76" s="25"/>
      <c r="B76" s="46" t="s">
        <v>77</v>
      </c>
      <c r="C76" s="22"/>
      <c r="D76" s="27">
        <f>SUM(D15:D75)</f>
        <v>206808</v>
      </c>
      <c r="E76" s="30">
        <f t="shared" si="1"/>
        <v>744508.8</v>
      </c>
      <c r="F76" s="28">
        <v>355406.9</v>
      </c>
      <c r="G76" s="28">
        <v>389101.89</v>
      </c>
      <c r="H76" s="29">
        <f>SUM(H15:H75)</f>
        <v>381319.84999999992</v>
      </c>
      <c r="I76" s="29">
        <f>SUM(I15:I75)</f>
        <v>7782.0400000000009</v>
      </c>
    </row>
    <row r="77" spans="1:9" ht="80.25" customHeight="1" x14ac:dyDescent="0.2">
      <c r="A77" s="49" t="s">
        <v>79</v>
      </c>
      <c r="B77" s="49"/>
      <c r="C77" s="49"/>
      <c r="D77" s="49"/>
      <c r="E77" s="49"/>
      <c r="F77" s="49"/>
      <c r="G77" s="49"/>
      <c r="H77" s="49"/>
      <c r="I77" s="49"/>
    </row>
    <row r="78" spans="1:9" ht="15" x14ac:dyDescent="0.25">
      <c r="A78" s="5"/>
      <c r="B78" s="3"/>
      <c r="C78" s="2"/>
      <c r="D78" s="2"/>
      <c r="E78" s="2"/>
      <c r="F78" s="2"/>
      <c r="G78" s="2"/>
      <c r="H78" s="2"/>
      <c r="I78" s="2"/>
    </row>
    <row r="79" spans="1:9" ht="43.5" x14ac:dyDescent="0.25">
      <c r="A79" s="5"/>
      <c r="B79" s="3" t="s">
        <v>68</v>
      </c>
      <c r="C79" s="2"/>
      <c r="D79" s="4"/>
      <c r="E79" s="4" t="s">
        <v>61</v>
      </c>
      <c r="F79" s="2"/>
      <c r="G79" s="2"/>
      <c r="H79" s="2" t="s">
        <v>69</v>
      </c>
      <c r="I79" s="2"/>
    </row>
    <row r="80" spans="1:9" ht="15" x14ac:dyDescent="0.25">
      <c r="A80" s="5"/>
      <c r="B80" s="1"/>
    </row>
  </sheetData>
  <mergeCells count="2">
    <mergeCell ref="B1:I1"/>
    <mergeCell ref="A77:I7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bar_3</dc:creator>
  <cp:lastModifiedBy>user</cp:lastModifiedBy>
  <cp:lastPrinted>2023-10-19T06:22:32Z</cp:lastPrinted>
  <dcterms:created xsi:type="dcterms:W3CDTF">2017-05-25T07:09:12Z</dcterms:created>
  <dcterms:modified xsi:type="dcterms:W3CDTF">2024-10-24T06:22:59Z</dcterms:modified>
</cp:coreProperties>
</file>